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5" yWindow="1245" windowWidth="19320" windowHeight="6570"/>
  </bookViews>
  <sheets>
    <sheet name="Приложение №1 (мощность)" sheetId="26" r:id="rId1"/>
  </sheets>
  <definedNames>
    <definedName name="_xlnm.Print_Area" localSheetId="0">'Приложение №1 (мощность)'!$A$1:$AC$246</definedName>
  </definedNames>
  <calcPr calcId="144525"/>
</workbook>
</file>

<file path=xl/calcChain.xml><?xml version="1.0" encoding="utf-8"?>
<calcChain xmlns="http://schemas.openxmlformats.org/spreadsheetml/2006/main">
  <c r="AC237" i="26" l="1"/>
  <c r="AC236" i="26"/>
  <c r="AC227" i="26"/>
  <c r="AC226" i="26"/>
  <c r="AC222" i="26"/>
  <c r="AC221" i="26"/>
  <c r="AC217" i="26"/>
  <c r="AC216" i="26"/>
  <c r="AC212" i="26"/>
  <c r="AC211" i="26"/>
  <c r="AC207" i="26"/>
  <c r="AC206" i="26"/>
  <c r="AC202" i="26"/>
  <c r="AC201" i="26"/>
  <c r="AC197" i="26"/>
  <c r="AC196" i="26"/>
  <c r="AC186" i="26"/>
  <c r="AC182" i="26"/>
  <c r="AC181" i="26"/>
  <c r="AC177" i="26"/>
  <c r="AC176" i="26"/>
  <c r="AC162" i="26"/>
  <c r="AC161" i="26"/>
  <c r="AC157" i="26"/>
  <c r="AC156" i="26"/>
  <c r="AC152" i="26"/>
  <c r="AC151" i="26"/>
  <c r="AC147" i="26"/>
  <c r="AC146" i="26"/>
  <c r="AC142" i="26"/>
  <c r="AC141" i="26"/>
  <c r="AC137" i="26"/>
  <c r="AC136" i="26"/>
  <c r="AC132" i="26"/>
  <c r="AC131" i="26"/>
  <c r="AC127" i="26"/>
  <c r="AC126" i="26"/>
  <c r="AC121" i="26"/>
  <c r="AC112" i="26"/>
  <c r="AC111" i="26"/>
  <c r="AC107" i="26"/>
  <c r="AC106" i="26"/>
  <c r="AC102" i="26"/>
  <c r="AC101" i="26"/>
  <c r="AC97" i="26"/>
  <c r="AC96" i="26"/>
  <c r="AC92" i="26"/>
  <c r="AC91" i="26"/>
  <c r="AC87" i="26"/>
  <c r="AC86" i="26"/>
  <c r="AC77" i="26"/>
  <c r="AC72" i="26"/>
  <c r="AC71" i="26"/>
  <c r="AC67" i="26"/>
  <c r="AC66" i="26"/>
  <c r="AC62" i="26"/>
  <c r="AC61" i="26"/>
  <c r="AC57" i="26"/>
  <c r="AC56" i="26"/>
  <c r="AC52" i="26"/>
  <c r="AC51" i="26"/>
  <c r="AC47" i="26"/>
  <c r="AC46" i="26"/>
  <c r="AC42" i="26"/>
  <c r="AC41" i="26"/>
  <c r="AC37" i="26"/>
  <c r="AC36" i="26"/>
  <c r="AC32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AC31" i="26" s="1"/>
  <c r="AC27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AC26" i="26" s="1"/>
  <c r="E26" i="26"/>
  <c r="AC22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AC21" i="26" s="1"/>
  <c r="AC17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AC16" i="26" s="1"/>
</calcChain>
</file>

<file path=xl/sharedStrings.xml><?xml version="1.0" encoding="utf-8"?>
<sst xmlns="http://schemas.openxmlformats.org/spreadsheetml/2006/main" count="500" uniqueCount="106">
  <si>
    <t>I</t>
  </si>
  <si>
    <t>ВЕДОМОСТЬ    ПОТРЕБЛЕНИЯ    ЭЛЕКТРИЧЕСКОЙ    МОЩНОСТИ    ЗА    ЗАМЕРНЫЙ    ДЕНЬ</t>
  </si>
  <si>
    <t>17.06.2015г.</t>
  </si>
  <si>
    <t>ООО "Энерго-Центр""</t>
  </si>
  <si>
    <t>ПС110/6</t>
  </si>
  <si>
    <t>Наименование присоединения</t>
  </si>
  <si>
    <t>Точка замера/
текущая фиксация присоединения</t>
  </si>
  <si>
    <t>Контролируемый параметр</t>
  </si>
  <si>
    <t>Единица измерения</t>
  </si>
  <si>
    <t>Период замера</t>
  </si>
  <si>
    <t>Примечание</t>
  </si>
  <si>
    <t xml:space="preserve"> 01:00</t>
  </si>
  <si>
    <t xml:space="preserve"> 02:00</t>
  </si>
  <si>
    <t xml:space="preserve"> 03:00</t>
  </si>
  <si>
    <t xml:space="preserve"> 04:00</t>
  </si>
  <si>
    <t xml:space="preserve"> 05:00</t>
  </si>
  <si>
    <t xml:space="preserve"> 06:00</t>
  </si>
  <si>
    <t xml:space="preserve"> 07:00</t>
  </si>
  <si>
    <t xml:space="preserve"> 08:00</t>
  </si>
  <si>
    <t xml:space="preserve"> 09:00</t>
  </si>
  <si>
    <t xml:space="preserve"> 10:00</t>
  </si>
  <si>
    <t xml:space="preserve"> 11:00</t>
  </si>
  <si>
    <t xml:space="preserve"> 12:00</t>
  </si>
  <si>
    <t xml:space="preserve"> 13:00</t>
  </si>
  <si>
    <t xml:space="preserve"> 14:00</t>
  </si>
  <si>
    <t xml:space="preserve"> 15:00</t>
  </si>
  <si>
    <t xml:space="preserve"> 16:00</t>
  </si>
  <si>
    <t xml:space="preserve"> 17:00</t>
  </si>
  <si>
    <t xml:space="preserve"> 18:00</t>
  </si>
  <si>
    <t xml:space="preserve"> 19:00</t>
  </si>
  <si>
    <t>20:00</t>
  </si>
  <si>
    <t xml:space="preserve"> 21:00</t>
  </si>
  <si>
    <t xml:space="preserve"> 22:00</t>
  </si>
  <si>
    <t xml:space="preserve"> 23:00</t>
  </si>
  <si>
    <t xml:space="preserve"> 24:00</t>
  </si>
  <si>
    <t>сш 110 кВ</t>
  </si>
  <si>
    <t>U</t>
  </si>
  <si>
    <t>кВ</t>
  </si>
  <si>
    <t>1сш 6 кВ яч25</t>
  </si>
  <si>
    <t>2сш 6 кВ яч14</t>
  </si>
  <si>
    <t>3сш 6 кВ яч59</t>
  </si>
  <si>
    <t>4сш 6 кВ яч46</t>
  </si>
  <si>
    <t>С1Т-110</t>
  </si>
  <si>
    <t>1сш 6 кВ яч. 25</t>
  </si>
  <si>
    <t>Р</t>
  </si>
  <si>
    <t>МВт</t>
  </si>
  <si>
    <t>Q</t>
  </si>
  <si>
    <t>Мвар</t>
  </si>
  <si>
    <t>А</t>
  </si>
  <si>
    <t>tg</t>
  </si>
  <si>
    <t>cos</t>
  </si>
  <si>
    <t>С2Т-110</t>
  </si>
  <si>
    <t>3сш 6 кВ яч. 59</t>
  </si>
  <si>
    <t>2 сш 6 кВ яч.14</t>
  </si>
  <si>
    <t>4 сш 6 кВ яч.46</t>
  </si>
  <si>
    <t>Ф-1</t>
  </si>
  <si>
    <t>1 сш 6 кВ</t>
  </si>
  <si>
    <t>Ф-11</t>
  </si>
  <si>
    <t>1сш 6 кВ</t>
  </si>
  <si>
    <t xml:space="preserve">Ф-13 </t>
  </si>
  <si>
    <t xml:space="preserve">Ф-27 </t>
  </si>
  <si>
    <t>Ф-31</t>
  </si>
  <si>
    <t xml:space="preserve">яч.7 </t>
  </si>
  <si>
    <t>яч.9</t>
  </si>
  <si>
    <t>яч.17</t>
  </si>
  <si>
    <t>яч.5</t>
  </si>
  <si>
    <t>яч.21</t>
  </si>
  <si>
    <t xml:space="preserve">яч. 19 </t>
  </si>
  <si>
    <t>1 сш 6кВ</t>
  </si>
  <si>
    <t xml:space="preserve">яч.4 </t>
  </si>
  <si>
    <t>2сш 6кВ</t>
  </si>
  <si>
    <t xml:space="preserve">яч. 32 </t>
  </si>
  <si>
    <t>яч. 2</t>
  </si>
  <si>
    <t>яч. 6</t>
  </si>
  <si>
    <t>2 сш 6кВ</t>
  </si>
  <si>
    <t>яч. 24</t>
  </si>
  <si>
    <t xml:space="preserve">яч. 22 </t>
  </si>
  <si>
    <t xml:space="preserve">яч. 26 </t>
  </si>
  <si>
    <t xml:space="preserve">яч. 8 </t>
  </si>
  <si>
    <t xml:space="preserve">яч. 10 </t>
  </si>
  <si>
    <t xml:space="preserve">яч. 12 </t>
  </si>
  <si>
    <t>яч. 18</t>
  </si>
  <si>
    <t xml:space="preserve">яч. 41 </t>
  </si>
  <si>
    <t>3 сш 6кВ</t>
  </si>
  <si>
    <t xml:space="preserve">яч. 45 </t>
  </si>
  <si>
    <t>яч. 61</t>
  </si>
  <si>
    <t>яч. 63</t>
  </si>
  <si>
    <t>яч. 55</t>
  </si>
  <si>
    <t xml:space="preserve">яч. 39 </t>
  </si>
  <si>
    <t xml:space="preserve">яч. 43 </t>
  </si>
  <si>
    <t xml:space="preserve">яч. 47 </t>
  </si>
  <si>
    <t xml:space="preserve">яч. 49 </t>
  </si>
  <si>
    <t xml:space="preserve">яч. 53 </t>
  </si>
  <si>
    <t xml:space="preserve">яч. 65 </t>
  </si>
  <si>
    <t>яч. 40 (СГЭС)</t>
  </si>
  <si>
    <t>4 сш 6кВ</t>
  </si>
  <si>
    <t xml:space="preserve">яч. 58 </t>
  </si>
  <si>
    <t xml:space="preserve">яч. 48 </t>
  </si>
  <si>
    <t xml:space="preserve">яч. 56 </t>
  </si>
  <si>
    <t>Генеральный директор ООО "Энерго-Центр"</t>
  </si>
  <si>
    <t>__________________________________________</t>
  </si>
  <si>
    <t>Э.Ф. Хафизов</t>
  </si>
  <si>
    <t xml:space="preserve">яч. 66 </t>
  </si>
  <si>
    <t xml:space="preserve">яч. 62 </t>
  </si>
  <si>
    <t xml:space="preserve">яч. 64 </t>
  </si>
  <si>
    <t xml:space="preserve">яч. 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</si>
</sst>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sz val="10"/>
      <name val="Arial Cyr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Calibri"/>
      <family val="2"/>
      <charset val="204"/>
      <scheme val="minor"/>
    </font>
    <font>
      <sz val="14"/>
      <name val="Arial Cyr"/>
      <charset val="204"/>
    </font>
    <font>
      <sz val="11"/>
      <name val="Calibri"/>
      <family val="2"/>
      <charset val="204"/>
      <scheme val="minor"/>
    </font>
    <font>
      <sz val="10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4" fontId="0" fillId="0" borderId="0">
      <alignment vertical="center"/>
    </xf>
    <xf numFmtId="4" fontId="2" fillId="0" borderId="0">
      <alignment vertical="center"/>
    </xf>
    <xf numFmtId="0" fontId="1" fillId="0" borderId="0"/>
    <xf numFmtId="0" fontId="2" fillId="0" borderId="0"/>
    <xf numFmtId="0" fontId="5" fillId="5" borderId="0">
      <alignment horizontal="right" vertical="center"/>
    </xf>
    <xf numFmtId="4" fontId="11" fillId="0" borderId="0">
      <alignment vertical="center"/>
    </xf>
  </cellStyleXfs>
  <cellXfs count="61">
    <xf numFmtId="4" fontId="0" fillId="0" borderId="0" xfId="0">
      <alignment vertical="center"/>
    </xf>
    <xf numFmtId="0" fontId="2" fillId="0" borderId="0" xfId="3"/>
    <xf numFmtId="0" fontId="2" fillId="2" borderId="0" xfId="3" applyFill="1"/>
    <xf numFmtId="0" fontId="2" fillId="0" borderId="0" xfId="3" applyBorder="1" applyAlignment="1">
      <alignment horizontal="center" vertical="center"/>
    </xf>
    <xf numFmtId="0" fontId="3" fillId="2" borderId="0" xfId="3" applyFont="1" applyFill="1" applyBorder="1"/>
    <xf numFmtId="0" fontId="2" fillId="2" borderId="0" xfId="3" applyFill="1" applyBorder="1" applyAlignment="1">
      <alignment horizontal="center" vertical="center"/>
    </xf>
    <xf numFmtId="165" fontId="2" fillId="2" borderId="0" xfId="3" applyNumberFormat="1" applyFill="1" applyBorder="1" applyAlignment="1">
      <alignment horizontal="center" vertical="center"/>
    </xf>
    <xf numFmtId="0" fontId="2" fillId="0" borderId="0" xfId="3" applyFill="1"/>
    <xf numFmtId="0" fontId="3" fillId="2" borderId="0" xfId="3" applyFont="1" applyFill="1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2" borderId="7" xfId="3" applyFill="1" applyBorder="1" applyAlignment="1">
      <alignment horizontal="center" vertical="center"/>
    </xf>
    <xf numFmtId="165" fontId="2" fillId="2" borderId="7" xfId="3" applyNumberForma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165" fontId="2" fillId="0" borderId="7" xfId="3" applyNumberFormat="1" applyBorder="1" applyAlignment="1">
      <alignment horizontal="center" vertical="center"/>
    </xf>
    <xf numFmtId="49" fontId="4" fillId="2" borderId="6" xfId="3" applyNumberFormat="1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vertical="center"/>
    </xf>
    <xf numFmtId="0" fontId="4" fillId="2" borderId="2" xfId="3" applyFont="1" applyFill="1" applyBorder="1" applyAlignment="1">
      <alignment vertical="center"/>
    </xf>
    <xf numFmtId="0" fontId="4" fillId="2" borderId="1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2" fontId="4" fillId="3" borderId="1" xfId="3" applyNumberFormat="1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/>
    </xf>
    <xf numFmtId="165" fontId="4" fillId="3" borderId="1" xfId="3" applyNumberFormat="1" applyFont="1" applyFill="1" applyBorder="1" applyAlignment="1">
      <alignment horizontal="center" vertical="center" wrapText="1"/>
    </xf>
    <xf numFmtId="2" fontId="4" fillId="3" borderId="1" xfId="3" applyNumberFormat="1" applyFont="1" applyFill="1" applyBorder="1"/>
    <xf numFmtId="0" fontId="2" fillId="4" borderId="0" xfId="3" applyFill="1"/>
    <xf numFmtId="0" fontId="4" fillId="2" borderId="4" xfId="3" applyFont="1" applyFill="1" applyBorder="1" applyAlignment="1">
      <alignment horizontal="left" vertical="center"/>
    </xf>
    <xf numFmtId="165" fontId="6" fillId="3" borderId="1" xfId="4" applyNumberFormat="1" applyFont="1" applyFill="1" applyBorder="1" applyAlignment="1">
      <alignment horizontal="center" vertical="center" wrapText="1"/>
    </xf>
    <xf numFmtId="165" fontId="6" fillId="3" borderId="6" xfId="4" applyNumberFormat="1" applyFont="1" applyFill="1" applyBorder="1" applyAlignment="1">
      <alignment horizontal="center" vertical="center" wrapText="1"/>
    </xf>
    <xf numFmtId="165" fontId="4" fillId="3" borderId="5" xfId="3" applyNumberFormat="1" applyFont="1" applyFill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left" vertical="center"/>
    </xf>
    <xf numFmtId="0" fontId="4" fillId="2" borderId="3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left" vertical="center"/>
    </xf>
    <xf numFmtId="0" fontId="4" fillId="2" borderId="5" xfId="3" applyFont="1" applyFill="1" applyBorder="1" applyAlignment="1">
      <alignment horizontal="center"/>
    </xf>
    <xf numFmtId="0" fontId="4" fillId="2" borderId="5" xfId="3" applyFont="1" applyFill="1" applyBorder="1"/>
    <xf numFmtId="165" fontId="4" fillId="3" borderId="1" xfId="3" applyNumberFormat="1" applyFont="1" applyFill="1" applyBorder="1" applyAlignment="1">
      <alignment horizontal="center" vertical="center"/>
    </xf>
    <xf numFmtId="165" fontId="8" fillId="2" borderId="0" xfId="3" applyNumberFormat="1" applyFont="1" applyFill="1"/>
    <xf numFmtId="165" fontId="2" fillId="0" borderId="0" xfId="3" applyNumberFormat="1"/>
    <xf numFmtId="165" fontId="8" fillId="0" borderId="0" xfId="3" applyNumberFormat="1" applyFont="1"/>
    <xf numFmtId="0" fontId="9" fillId="0" borderId="0" xfId="3" applyFont="1" applyBorder="1" applyAlignment="1">
      <alignment horizontal="center" vertical="center"/>
    </xf>
    <xf numFmtId="165" fontId="0" fillId="0" borderId="0" xfId="3" applyNumberFormat="1" applyFont="1" applyBorder="1" applyAlignment="1">
      <alignment horizontal="center" vertical="center"/>
    </xf>
    <xf numFmtId="165" fontId="10" fillId="0" borderId="0" xfId="3" applyNumberFormat="1" applyFont="1" applyBorder="1" applyAlignment="1">
      <alignment horizontal="center"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horizontal="center" vertical="center"/>
    </xf>
    <xf numFmtId="0" fontId="9" fillId="2" borderId="0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/>
    </xf>
    <xf numFmtId="0" fontId="4" fillId="2" borderId="3" xfId="3" applyFont="1" applyFill="1" applyBorder="1" applyAlignment="1">
      <alignment horizontal="left" vertical="center"/>
    </xf>
    <xf numFmtId="0" fontId="4" fillId="2" borderId="4" xfId="3" applyFont="1" applyFill="1" applyBorder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left" vertical="center"/>
    </xf>
    <xf numFmtId="0" fontId="4" fillId="2" borderId="5" xfId="3" applyFont="1" applyFill="1" applyBorder="1" applyAlignment="1">
      <alignment horizontal="left" vertical="center"/>
    </xf>
    <xf numFmtId="0" fontId="7" fillId="2" borderId="1" xfId="3" applyFont="1" applyFill="1" applyBorder="1" applyAlignment="1">
      <alignment horizontal="left" vertical="center"/>
    </xf>
    <xf numFmtId="0" fontId="7" fillId="2" borderId="3" xfId="3" applyFont="1" applyFill="1" applyBorder="1" applyAlignment="1">
      <alignment horizontal="left" vertical="center"/>
    </xf>
    <xf numFmtId="0" fontId="4" fillId="2" borderId="3" xfId="3" applyFont="1" applyFill="1" applyBorder="1" applyAlignment="1">
      <alignment horizontal="left" vertical="top"/>
    </xf>
    <xf numFmtId="0" fontId="2" fillId="2" borderId="4" xfId="3" applyFill="1" applyBorder="1" applyAlignment="1">
      <alignment horizontal="left" vertical="top"/>
    </xf>
    <xf numFmtId="0" fontId="2" fillId="2" borderId="5" xfId="3" applyFill="1" applyBorder="1" applyAlignment="1">
      <alignment horizontal="left" vertical="top"/>
    </xf>
  </cellXfs>
  <cellStyles count="6">
    <cellStyle name="S6" xfId="4"/>
    <cellStyle name="Обычный" xfId="0" builtinId="0"/>
    <cellStyle name="Обычный 2" xfId="1"/>
    <cellStyle name="Обычный 3" xfId="2"/>
    <cellStyle name="Обычный 4" xfId="3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8"/>
  <sheetViews>
    <sheetView tabSelected="1" view="pageBreakPreview" topLeftCell="O25" zoomScale="80" zoomScaleNormal="75" zoomScaleSheetLayoutView="80" workbookViewId="0">
      <selection activeCell="A236" sqref="A236:A238"/>
    </sheetView>
  </sheetViews>
  <sheetFormatPr defaultRowHeight="12.75" x14ac:dyDescent="0.2"/>
  <cols>
    <col min="1" max="1" width="28.28515625" style="1" customWidth="1"/>
    <col min="2" max="2" width="18.28515625" style="1" customWidth="1"/>
    <col min="3" max="3" width="9.140625" style="1"/>
    <col min="4" max="4" width="7.140625" style="1" customWidth="1"/>
    <col min="5" max="5" width="9.28515625" style="1" bestFit="1" customWidth="1"/>
    <col min="6" max="6" width="11" style="1" bestFit="1" customWidth="1"/>
    <col min="7" max="8" width="11" style="2" bestFit="1" customWidth="1"/>
    <col min="9" max="12" width="11" style="1" bestFit="1" customWidth="1"/>
    <col min="13" max="14" width="11" style="2" bestFit="1" customWidth="1"/>
    <col min="15" max="21" width="11" style="1" customWidth="1"/>
    <col min="22" max="22" width="11" style="2" customWidth="1"/>
    <col min="23" max="24" width="11" style="1" customWidth="1"/>
    <col min="25" max="25" width="11" style="2" customWidth="1"/>
    <col min="26" max="28" width="11" style="1" bestFit="1" customWidth="1"/>
    <col min="29" max="29" width="18.42578125" style="1" customWidth="1"/>
    <col min="30" max="256" width="9.140625" style="1"/>
    <col min="257" max="257" width="28.28515625" style="1" customWidth="1"/>
    <col min="258" max="258" width="18.28515625" style="1" customWidth="1"/>
    <col min="259" max="259" width="9.140625" style="1"/>
    <col min="260" max="260" width="7.140625" style="1" customWidth="1"/>
    <col min="261" max="261" width="9.28515625" style="1" bestFit="1" customWidth="1"/>
    <col min="262" max="270" width="11" style="1" bestFit="1" customWidth="1"/>
    <col min="271" max="281" width="11" style="1" customWidth="1"/>
    <col min="282" max="284" width="11" style="1" bestFit="1" customWidth="1"/>
    <col min="285" max="285" width="18.42578125" style="1" customWidth="1"/>
    <col min="286" max="512" width="9.140625" style="1"/>
    <col min="513" max="513" width="28.28515625" style="1" customWidth="1"/>
    <col min="514" max="514" width="18.28515625" style="1" customWidth="1"/>
    <col min="515" max="515" width="9.140625" style="1"/>
    <col min="516" max="516" width="7.140625" style="1" customWidth="1"/>
    <col min="517" max="517" width="9.28515625" style="1" bestFit="1" customWidth="1"/>
    <col min="518" max="526" width="11" style="1" bestFit="1" customWidth="1"/>
    <col min="527" max="537" width="11" style="1" customWidth="1"/>
    <col min="538" max="540" width="11" style="1" bestFit="1" customWidth="1"/>
    <col min="541" max="541" width="18.42578125" style="1" customWidth="1"/>
    <col min="542" max="768" width="9.140625" style="1"/>
    <col min="769" max="769" width="28.28515625" style="1" customWidth="1"/>
    <col min="770" max="770" width="18.28515625" style="1" customWidth="1"/>
    <col min="771" max="771" width="9.140625" style="1"/>
    <col min="772" max="772" width="7.140625" style="1" customWidth="1"/>
    <col min="773" max="773" width="9.28515625" style="1" bestFit="1" customWidth="1"/>
    <col min="774" max="782" width="11" style="1" bestFit="1" customWidth="1"/>
    <col min="783" max="793" width="11" style="1" customWidth="1"/>
    <col min="794" max="796" width="11" style="1" bestFit="1" customWidth="1"/>
    <col min="797" max="797" width="18.42578125" style="1" customWidth="1"/>
    <col min="798" max="1024" width="9.140625" style="1"/>
    <col min="1025" max="1025" width="28.28515625" style="1" customWidth="1"/>
    <col min="1026" max="1026" width="18.28515625" style="1" customWidth="1"/>
    <col min="1027" max="1027" width="9.140625" style="1"/>
    <col min="1028" max="1028" width="7.140625" style="1" customWidth="1"/>
    <col min="1029" max="1029" width="9.28515625" style="1" bestFit="1" customWidth="1"/>
    <col min="1030" max="1038" width="11" style="1" bestFit="1" customWidth="1"/>
    <col min="1039" max="1049" width="11" style="1" customWidth="1"/>
    <col min="1050" max="1052" width="11" style="1" bestFit="1" customWidth="1"/>
    <col min="1053" max="1053" width="18.42578125" style="1" customWidth="1"/>
    <col min="1054" max="1280" width="9.140625" style="1"/>
    <col min="1281" max="1281" width="28.28515625" style="1" customWidth="1"/>
    <col min="1282" max="1282" width="18.28515625" style="1" customWidth="1"/>
    <col min="1283" max="1283" width="9.140625" style="1"/>
    <col min="1284" max="1284" width="7.140625" style="1" customWidth="1"/>
    <col min="1285" max="1285" width="9.28515625" style="1" bestFit="1" customWidth="1"/>
    <col min="1286" max="1294" width="11" style="1" bestFit="1" customWidth="1"/>
    <col min="1295" max="1305" width="11" style="1" customWidth="1"/>
    <col min="1306" max="1308" width="11" style="1" bestFit="1" customWidth="1"/>
    <col min="1309" max="1309" width="18.42578125" style="1" customWidth="1"/>
    <col min="1310" max="1536" width="9.140625" style="1"/>
    <col min="1537" max="1537" width="28.28515625" style="1" customWidth="1"/>
    <col min="1538" max="1538" width="18.28515625" style="1" customWidth="1"/>
    <col min="1539" max="1539" width="9.140625" style="1"/>
    <col min="1540" max="1540" width="7.140625" style="1" customWidth="1"/>
    <col min="1541" max="1541" width="9.28515625" style="1" bestFit="1" customWidth="1"/>
    <col min="1542" max="1550" width="11" style="1" bestFit="1" customWidth="1"/>
    <col min="1551" max="1561" width="11" style="1" customWidth="1"/>
    <col min="1562" max="1564" width="11" style="1" bestFit="1" customWidth="1"/>
    <col min="1565" max="1565" width="18.42578125" style="1" customWidth="1"/>
    <col min="1566" max="1792" width="9.140625" style="1"/>
    <col min="1793" max="1793" width="28.28515625" style="1" customWidth="1"/>
    <col min="1794" max="1794" width="18.28515625" style="1" customWidth="1"/>
    <col min="1795" max="1795" width="9.140625" style="1"/>
    <col min="1796" max="1796" width="7.140625" style="1" customWidth="1"/>
    <col min="1797" max="1797" width="9.28515625" style="1" bestFit="1" customWidth="1"/>
    <col min="1798" max="1806" width="11" style="1" bestFit="1" customWidth="1"/>
    <col min="1807" max="1817" width="11" style="1" customWidth="1"/>
    <col min="1818" max="1820" width="11" style="1" bestFit="1" customWidth="1"/>
    <col min="1821" max="1821" width="18.42578125" style="1" customWidth="1"/>
    <col min="1822" max="2048" width="9.140625" style="1"/>
    <col min="2049" max="2049" width="28.28515625" style="1" customWidth="1"/>
    <col min="2050" max="2050" width="18.28515625" style="1" customWidth="1"/>
    <col min="2051" max="2051" width="9.140625" style="1"/>
    <col min="2052" max="2052" width="7.140625" style="1" customWidth="1"/>
    <col min="2053" max="2053" width="9.28515625" style="1" bestFit="1" customWidth="1"/>
    <col min="2054" max="2062" width="11" style="1" bestFit="1" customWidth="1"/>
    <col min="2063" max="2073" width="11" style="1" customWidth="1"/>
    <col min="2074" max="2076" width="11" style="1" bestFit="1" customWidth="1"/>
    <col min="2077" max="2077" width="18.42578125" style="1" customWidth="1"/>
    <col min="2078" max="2304" width="9.140625" style="1"/>
    <col min="2305" max="2305" width="28.28515625" style="1" customWidth="1"/>
    <col min="2306" max="2306" width="18.28515625" style="1" customWidth="1"/>
    <col min="2307" max="2307" width="9.140625" style="1"/>
    <col min="2308" max="2308" width="7.140625" style="1" customWidth="1"/>
    <col min="2309" max="2309" width="9.28515625" style="1" bestFit="1" customWidth="1"/>
    <col min="2310" max="2318" width="11" style="1" bestFit="1" customWidth="1"/>
    <col min="2319" max="2329" width="11" style="1" customWidth="1"/>
    <col min="2330" max="2332" width="11" style="1" bestFit="1" customWidth="1"/>
    <col min="2333" max="2333" width="18.42578125" style="1" customWidth="1"/>
    <col min="2334" max="2560" width="9.140625" style="1"/>
    <col min="2561" max="2561" width="28.28515625" style="1" customWidth="1"/>
    <col min="2562" max="2562" width="18.28515625" style="1" customWidth="1"/>
    <col min="2563" max="2563" width="9.140625" style="1"/>
    <col min="2564" max="2564" width="7.140625" style="1" customWidth="1"/>
    <col min="2565" max="2565" width="9.28515625" style="1" bestFit="1" customWidth="1"/>
    <col min="2566" max="2574" width="11" style="1" bestFit="1" customWidth="1"/>
    <col min="2575" max="2585" width="11" style="1" customWidth="1"/>
    <col min="2586" max="2588" width="11" style="1" bestFit="1" customWidth="1"/>
    <col min="2589" max="2589" width="18.42578125" style="1" customWidth="1"/>
    <col min="2590" max="2816" width="9.140625" style="1"/>
    <col min="2817" max="2817" width="28.28515625" style="1" customWidth="1"/>
    <col min="2818" max="2818" width="18.28515625" style="1" customWidth="1"/>
    <col min="2819" max="2819" width="9.140625" style="1"/>
    <col min="2820" max="2820" width="7.140625" style="1" customWidth="1"/>
    <col min="2821" max="2821" width="9.28515625" style="1" bestFit="1" customWidth="1"/>
    <col min="2822" max="2830" width="11" style="1" bestFit="1" customWidth="1"/>
    <col min="2831" max="2841" width="11" style="1" customWidth="1"/>
    <col min="2842" max="2844" width="11" style="1" bestFit="1" customWidth="1"/>
    <col min="2845" max="2845" width="18.42578125" style="1" customWidth="1"/>
    <col min="2846" max="3072" width="9.140625" style="1"/>
    <col min="3073" max="3073" width="28.28515625" style="1" customWidth="1"/>
    <col min="3074" max="3074" width="18.28515625" style="1" customWidth="1"/>
    <col min="3075" max="3075" width="9.140625" style="1"/>
    <col min="3076" max="3076" width="7.140625" style="1" customWidth="1"/>
    <col min="3077" max="3077" width="9.28515625" style="1" bestFit="1" customWidth="1"/>
    <col min="3078" max="3086" width="11" style="1" bestFit="1" customWidth="1"/>
    <col min="3087" max="3097" width="11" style="1" customWidth="1"/>
    <col min="3098" max="3100" width="11" style="1" bestFit="1" customWidth="1"/>
    <col min="3101" max="3101" width="18.42578125" style="1" customWidth="1"/>
    <col min="3102" max="3328" width="9.140625" style="1"/>
    <col min="3329" max="3329" width="28.28515625" style="1" customWidth="1"/>
    <col min="3330" max="3330" width="18.28515625" style="1" customWidth="1"/>
    <col min="3331" max="3331" width="9.140625" style="1"/>
    <col min="3332" max="3332" width="7.140625" style="1" customWidth="1"/>
    <col min="3333" max="3333" width="9.28515625" style="1" bestFit="1" customWidth="1"/>
    <col min="3334" max="3342" width="11" style="1" bestFit="1" customWidth="1"/>
    <col min="3343" max="3353" width="11" style="1" customWidth="1"/>
    <col min="3354" max="3356" width="11" style="1" bestFit="1" customWidth="1"/>
    <col min="3357" max="3357" width="18.42578125" style="1" customWidth="1"/>
    <col min="3358" max="3584" width="9.140625" style="1"/>
    <col min="3585" max="3585" width="28.28515625" style="1" customWidth="1"/>
    <col min="3586" max="3586" width="18.28515625" style="1" customWidth="1"/>
    <col min="3587" max="3587" width="9.140625" style="1"/>
    <col min="3588" max="3588" width="7.140625" style="1" customWidth="1"/>
    <col min="3589" max="3589" width="9.28515625" style="1" bestFit="1" customWidth="1"/>
    <col min="3590" max="3598" width="11" style="1" bestFit="1" customWidth="1"/>
    <col min="3599" max="3609" width="11" style="1" customWidth="1"/>
    <col min="3610" max="3612" width="11" style="1" bestFit="1" customWidth="1"/>
    <col min="3613" max="3613" width="18.42578125" style="1" customWidth="1"/>
    <col min="3614" max="3840" width="9.140625" style="1"/>
    <col min="3841" max="3841" width="28.28515625" style="1" customWidth="1"/>
    <col min="3842" max="3842" width="18.28515625" style="1" customWidth="1"/>
    <col min="3843" max="3843" width="9.140625" style="1"/>
    <col min="3844" max="3844" width="7.140625" style="1" customWidth="1"/>
    <col min="3845" max="3845" width="9.28515625" style="1" bestFit="1" customWidth="1"/>
    <col min="3846" max="3854" width="11" style="1" bestFit="1" customWidth="1"/>
    <col min="3855" max="3865" width="11" style="1" customWidth="1"/>
    <col min="3866" max="3868" width="11" style="1" bestFit="1" customWidth="1"/>
    <col min="3869" max="3869" width="18.42578125" style="1" customWidth="1"/>
    <col min="3870" max="4096" width="9.140625" style="1"/>
    <col min="4097" max="4097" width="28.28515625" style="1" customWidth="1"/>
    <col min="4098" max="4098" width="18.28515625" style="1" customWidth="1"/>
    <col min="4099" max="4099" width="9.140625" style="1"/>
    <col min="4100" max="4100" width="7.140625" style="1" customWidth="1"/>
    <col min="4101" max="4101" width="9.28515625" style="1" bestFit="1" customWidth="1"/>
    <col min="4102" max="4110" width="11" style="1" bestFit="1" customWidth="1"/>
    <col min="4111" max="4121" width="11" style="1" customWidth="1"/>
    <col min="4122" max="4124" width="11" style="1" bestFit="1" customWidth="1"/>
    <col min="4125" max="4125" width="18.42578125" style="1" customWidth="1"/>
    <col min="4126" max="4352" width="9.140625" style="1"/>
    <col min="4353" max="4353" width="28.28515625" style="1" customWidth="1"/>
    <col min="4354" max="4354" width="18.28515625" style="1" customWidth="1"/>
    <col min="4355" max="4355" width="9.140625" style="1"/>
    <col min="4356" max="4356" width="7.140625" style="1" customWidth="1"/>
    <col min="4357" max="4357" width="9.28515625" style="1" bestFit="1" customWidth="1"/>
    <col min="4358" max="4366" width="11" style="1" bestFit="1" customWidth="1"/>
    <col min="4367" max="4377" width="11" style="1" customWidth="1"/>
    <col min="4378" max="4380" width="11" style="1" bestFit="1" customWidth="1"/>
    <col min="4381" max="4381" width="18.42578125" style="1" customWidth="1"/>
    <col min="4382" max="4608" width="9.140625" style="1"/>
    <col min="4609" max="4609" width="28.28515625" style="1" customWidth="1"/>
    <col min="4610" max="4610" width="18.28515625" style="1" customWidth="1"/>
    <col min="4611" max="4611" width="9.140625" style="1"/>
    <col min="4612" max="4612" width="7.140625" style="1" customWidth="1"/>
    <col min="4613" max="4613" width="9.28515625" style="1" bestFit="1" customWidth="1"/>
    <col min="4614" max="4622" width="11" style="1" bestFit="1" customWidth="1"/>
    <col min="4623" max="4633" width="11" style="1" customWidth="1"/>
    <col min="4634" max="4636" width="11" style="1" bestFit="1" customWidth="1"/>
    <col min="4637" max="4637" width="18.42578125" style="1" customWidth="1"/>
    <col min="4638" max="4864" width="9.140625" style="1"/>
    <col min="4865" max="4865" width="28.28515625" style="1" customWidth="1"/>
    <col min="4866" max="4866" width="18.28515625" style="1" customWidth="1"/>
    <col min="4867" max="4867" width="9.140625" style="1"/>
    <col min="4868" max="4868" width="7.140625" style="1" customWidth="1"/>
    <col min="4869" max="4869" width="9.28515625" style="1" bestFit="1" customWidth="1"/>
    <col min="4870" max="4878" width="11" style="1" bestFit="1" customWidth="1"/>
    <col min="4879" max="4889" width="11" style="1" customWidth="1"/>
    <col min="4890" max="4892" width="11" style="1" bestFit="1" customWidth="1"/>
    <col min="4893" max="4893" width="18.42578125" style="1" customWidth="1"/>
    <col min="4894" max="5120" width="9.140625" style="1"/>
    <col min="5121" max="5121" width="28.28515625" style="1" customWidth="1"/>
    <col min="5122" max="5122" width="18.28515625" style="1" customWidth="1"/>
    <col min="5123" max="5123" width="9.140625" style="1"/>
    <col min="5124" max="5124" width="7.140625" style="1" customWidth="1"/>
    <col min="5125" max="5125" width="9.28515625" style="1" bestFit="1" customWidth="1"/>
    <col min="5126" max="5134" width="11" style="1" bestFit="1" customWidth="1"/>
    <col min="5135" max="5145" width="11" style="1" customWidth="1"/>
    <col min="5146" max="5148" width="11" style="1" bestFit="1" customWidth="1"/>
    <col min="5149" max="5149" width="18.42578125" style="1" customWidth="1"/>
    <col min="5150" max="5376" width="9.140625" style="1"/>
    <col min="5377" max="5377" width="28.28515625" style="1" customWidth="1"/>
    <col min="5378" max="5378" width="18.28515625" style="1" customWidth="1"/>
    <col min="5379" max="5379" width="9.140625" style="1"/>
    <col min="5380" max="5380" width="7.140625" style="1" customWidth="1"/>
    <col min="5381" max="5381" width="9.28515625" style="1" bestFit="1" customWidth="1"/>
    <col min="5382" max="5390" width="11" style="1" bestFit="1" customWidth="1"/>
    <col min="5391" max="5401" width="11" style="1" customWidth="1"/>
    <col min="5402" max="5404" width="11" style="1" bestFit="1" customWidth="1"/>
    <col min="5405" max="5405" width="18.42578125" style="1" customWidth="1"/>
    <col min="5406" max="5632" width="9.140625" style="1"/>
    <col min="5633" max="5633" width="28.28515625" style="1" customWidth="1"/>
    <col min="5634" max="5634" width="18.28515625" style="1" customWidth="1"/>
    <col min="5635" max="5635" width="9.140625" style="1"/>
    <col min="5636" max="5636" width="7.140625" style="1" customWidth="1"/>
    <col min="5637" max="5637" width="9.28515625" style="1" bestFit="1" customWidth="1"/>
    <col min="5638" max="5646" width="11" style="1" bestFit="1" customWidth="1"/>
    <col min="5647" max="5657" width="11" style="1" customWidth="1"/>
    <col min="5658" max="5660" width="11" style="1" bestFit="1" customWidth="1"/>
    <col min="5661" max="5661" width="18.42578125" style="1" customWidth="1"/>
    <col min="5662" max="5888" width="9.140625" style="1"/>
    <col min="5889" max="5889" width="28.28515625" style="1" customWidth="1"/>
    <col min="5890" max="5890" width="18.28515625" style="1" customWidth="1"/>
    <col min="5891" max="5891" width="9.140625" style="1"/>
    <col min="5892" max="5892" width="7.140625" style="1" customWidth="1"/>
    <col min="5893" max="5893" width="9.28515625" style="1" bestFit="1" customWidth="1"/>
    <col min="5894" max="5902" width="11" style="1" bestFit="1" customWidth="1"/>
    <col min="5903" max="5913" width="11" style="1" customWidth="1"/>
    <col min="5914" max="5916" width="11" style="1" bestFit="1" customWidth="1"/>
    <col min="5917" max="5917" width="18.42578125" style="1" customWidth="1"/>
    <col min="5918" max="6144" width="9.140625" style="1"/>
    <col min="6145" max="6145" width="28.28515625" style="1" customWidth="1"/>
    <col min="6146" max="6146" width="18.28515625" style="1" customWidth="1"/>
    <col min="6147" max="6147" width="9.140625" style="1"/>
    <col min="6148" max="6148" width="7.140625" style="1" customWidth="1"/>
    <col min="6149" max="6149" width="9.28515625" style="1" bestFit="1" customWidth="1"/>
    <col min="6150" max="6158" width="11" style="1" bestFit="1" customWidth="1"/>
    <col min="6159" max="6169" width="11" style="1" customWidth="1"/>
    <col min="6170" max="6172" width="11" style="1" bestFit="1" customWidth="1"/>
    <col min="6173" max="6173" width="18.42578125" style="1" customWidth="1"/>
    <col min="6174" max="6400" width="9.140625" style="1"/>
    <col min="6401" max="6401" width="28.28515625" style="1" customWidth="1"/>
    <col min="6402" max="6402" width="18.28515625" style="1" customWidth="1"/>
    <col min="6403" max="6403" width="9.140625" style="1"/>
    <col min="6404" max="6404" width="7.140625" style="1" customWidth="1"/>
    <col min="6405" max="6405" width="9.28515625" style="1" bestFit="1" customWidth="1"/>
    <col min="6406" max="6414" width="11" style="1" bestFit="1" customWidth="1"/>
    <col min="6415" max="6425" width="11" style="1" customWidth="1"/>
    <col min="6426" max="6428" width="11" style="1" bestFit="1" customWidth="1"/>
    <col min="6429" max="6429" width="18.42578125" style="1" customWidth="1"/>
    <col min="6430" max="6656" width="9.140625" style="1"/>
    <col min="6657" max="6657" width="28.28515625" style="1" customWidth="1"/>
    <col min="6658" max="6658" width="18.28515625" style="1" customWidth="1"/>
    <col min="6659" max="6659" width="9.140625" style="1"/>
    <col min="6660" max="6660" width="7.140625" style="1" customWidth="1"/>
    <col min="6661" max="6661" width="9.28515625" style="1" bestFit="1" customWidth="1"/>
    <col min="6662" max="6670" width="11" style="1" bestFit="1" customWidth="1"/>
    <col min="6671" max="6681" width="11" style="1" customWidth="1"/>
    <col min="6682" max="6684" width="11" style="1" bestFit="1" customWidth="1"/>
    <col min="6685" max="6685" width="18.42578125" style="1" customWidth="1"/>
    <col min="6686" max="6912" width="9.140625" style="1"/>
    <col min="6913" max="6913" width="28.28515625" style="1" customWidth="1"/>
    <col min="6914" max="6914" width="18.28515625" style="1" customWidth="1"/>
    <col min="6915" max="6915" width="9.140625" style="1"/>
    <col min="6916" max="6916" width="7.140625" style="1" customWidth="1"/>
    <col min="6917" max="6917" width="9.28515625" style="1" bestFit="1" customWidth="1"/>
    <col min="6918" max="6926" width="11" style="1" bestFit="1" customWidth="1"/>
    <col min="6927" max="6937" width="11" style="1" customWidth="1"/>
    <col min="6938" max="6940" width="11" style="1" bestFit="1" customWidth="1"/>
    <col min="6941" max="6941" width="18.42578125" style="1" customWidth="1"/>
    <col min="6942" max="7168" width="9.140625" style="1"/>
    <col min="7169" max="7169" width="28.28515625" style="1" customWidth="1"/>
    <col min="7170" max="7170" width="18.28515625" style="1" customWidth="1"/>
    <col min="7171" max="7171" width="9.140625" style="1"/>
    <col min="7172" max="7172" width="7.140625" style="1" customWidth="1"/>
    <col min="7173" max="7173" width="9.28515625" style="1" bestFit="1" customWidth="1"/>
    <col min="7174" max="7182" width="11" style="1" bestFit="1" customWidth="1"/>
    <col min="7183" max="7193" width="11" style="1" customWidth="1"/>
    <col min="7194" max="7196" width="11" style="1" bestFit="1" customWidth="1"/>
    <col min="7197" max="7197" width="18.42578125" style="1" customWidth="1"/>
    <col min="7198" max="7424" width="9.140625" style="1"/>
    <col min="7425" max="7425" width="28.28515625" style="1" customWidth="1"/>
    <col min="7426" max="7426" width="18.28515625" style="1" customWidth="1"/>
    <col min="7427" max="7427" width="9.140625" style="1"/>
    <col min="7428" max="7428" width="7.140625" style="1" customWidth="1"/>
    <col min="7429" max="7429" width="9.28515625" style="1" bestFit="1" customWidth="1"/>
    <col min="7430" max="7438" width="11" style="1" bestFit="1" customWidth="1"/>
    <col min="7439" max="7449" width="11" style="1" customWidth="1"/>
    <col min="7450" max="7452" width="11" style="1" bestFit="1" customWidth="1"/>
    <col min="7453" max="7453" width="18.42578125" style="1" customWidth="1"/>
    <col min="7454" max="7680" width="9.140625" style="1"/>
    <col min="7681" max="7681" width="28.28515625" style="1" customWidth="1"/>
    <col min="7682" max="7682" width="18.28515625" style="1" customWidth="1"/>
    <col min="7683" max="7683" width="9.140625" style="1"/>
    <col min="7684" max="7684" width="7.140625" style="1" customWidth="1"/>
    <col min="7685" max="7685" width="9.28515625" style="1" bestFit="1" customWidth="1"/>
    <col min="7686" max="7694" width="11" style="1" bestFit="1" customWidth="1"/>
    <col min="7695" max="7705" width="11" style="1" customWidth="1"/>
    <col min="7706" max="7708" width="11" style="1" bestFit="1" customWidth="1"/>
    <col min="7709" max="7709" width="18.42578125" style="1" customWidth="1"/>
    <col min="7710" max="7936" width="9.140625" style="1"/>
    <col min="7937" max="7937" width="28.28515625" style="1" customWidth="1"/>
    <col min="7938" max="7938" width="18.28515625" style="1" customWidth="1"/>
    <col min="7939" max="7939" width="9.140625" style="1"/>
    <col min="7940" max="7940" width="7.140625" style="1" customWidth="1"/>
    <col min="7941" max="7941" width="9.28515625" style="1" bestFit="1" customWidth="1"/>
    <col min="7942" max="7950" width="11" style="1" bestFit="1" customWidth="1"/>
    <col min="7951" max="7961" width="11" style="1" customWidth="1"/>
    <col min="7962" max="7964" width="11" style="1" bestFit="1" customWidth="1"/>
    <col min="7965" max="7965" width="18.42578125" style="1" customWidth="1"/>
    <col min="7966" max="8192" width="9.140625" style="1"/>
    <col min="8193" max="8193" width="28.28515625" style="1" customWidth="1"/>
    <col min="8194" max="8194" width="18.28515625" style="1" customWidth="1"/>
    <col min="8195" max="8195" width="9.140625" style="1"/>
    <col min="8196" max="8196" width="7.140625" style="1" customWidth="1"/>
    <col min="8197" max="8197" width="9.28515625" style="1" bestFit="1" customWidth="1"/>
    <col min="8198" max="8206" width="11" style="1" bestFit="1" customWidth="1"/>
    <col min="8207" max="8217" width="11" style="1" customWidth="1"/>
    <col min="8218" max="8220" width="11" style="1" bestFit="1" customWidth="1"/>
    <col min="8221" max="8221" width="18.42578125" style="1" customWidth="1"/>
    <col min="8222" max="8448" width="9.140625" style="1"/>
    <col min="8449" max="8449" width="28.28515625" style="1" customWidth="1"/>
    <col min="8450" max="8450" width="18.28515625" style="1" customWidth="1"/>
    <col min="8451" max="8451" width="9.140625" style="1"/>
    <col min="8452" max="8452" width="7.140625" style="1" customWidth="1"/>
    <col min="8453" max="8453" width="9.28515625" style="1" bestFit="1" customWidth="1"/>
    <col min="8454" max="8462" width="11" style="1" bestFit="1" customWidth="1"/>
    <col min="8463" max="8473" width="11" style="1" customWidth="1"/>
    <col min="8474" max="8476" width="11" style="1" bestFit="1" customWidth="1"/>
    <col min="8477" max="8477" width="18.42578125" style="1" customWidth="1"/>
    <col min="8478" max="8704" width="9.140625" style="1"/>
    <col min="8705" max="8705" width="28.28515625" style="1" customWidth="1"/>
    <col min="8706" max="8706" width="18.28515625" style="1" customWidth="1"/>
    <col min="8707" max="8707" width="9.140625" style="1"/>
    <col min="8708" max="8708" width="7.140625" style="1" customWidth="1"/>
    <col min="8709" max="8709" width="9.28515625" style="1" bestFit="1" customWidth="1"/>
    <col min="8710" max="8718" width="11" style="1" bestFit="1" customWidth="1"/>
    <col min="8719" max="8729" width="11" style="1" customWidth="1"/>
    <col min="8730" max="8732" width="11" style="1" bestFit="1" customWidth="1"/>
    <col min="8733" max="8733" width="18.42578125" style="1" customWidth="1"/>
    <col min="8734" max="8960" width="9.140625" style="1"/>
    <col min="8961" max="8961" width="28.28515625" style="1" customWidth="1"/>
    <col min="8962" max="8962" width="18.28515625" style="1" customWidth="1"/>
    <col min="8963" max="8963" width="9.140625" style="1"/>
    <col min="8964" max="8964" width="7.140625" style="1" customWidth="1"/>
    <col min="8965" max="8965" width="9.28515625" style="1" bestFit="1" customWidth="1"/>
    <col min="8966" max="8974" width="11" style="1" bestFit="1" customWidth="1"/>
    <col min="8975" max="8985" width="11" style="1" customWidth="1"/>
    <col min="8986" max="8988" width="11" style="1" bestFit="1" customWidth="1"/>
    <col min="8989" max="8989" width="18.42578125" style="1" customWidth="1"/>
    <col min="8990" max="9216" width="9.140625" style="1"/>
    <col min="9217" max="9217" width="28.28515625" style="1" customWidth="1"/>
    <col min="9218" max="9218" width="18.28515625" style="1" customWidth="1"/>
    <col min="9219" max="9219" width="9.140625" style="1"/>
    <col min="9220" max="9220" width="7.140625" style="1" customWidth="1"/>
    <col min="9221" max="9221" width="9.28515625" style="1" bestFit="1" customWidth="1"/>
    <col min="9222" max="9230" width="11" style="1" bestFit="1" customWidth="1"/>
    <col min="9231" max="9241" width="11" style="1" customWidth="1"/>
    <col min="9242" max="9244" width="11" style="1" bestFit="1" customWidth="1"/>
    <col min="9245" max="9245" width="18.42578125" style="1" customWidth="1"/>
    <col min="9246" max="9472" width="9.140625" style="1"/>
    <col min="9473" max="9473" width="28.28515625" style="1" customWidth="1"/>
    <col min="9474" max="9474" width="18.28515625" style="1" customWidth="1"/>
    <col min="9475" max="9475" width="9.140625" style="1"/>
    <col min="9476" max="9476" width="7.140625" style="1" customWidth="1"/>
    <col min="9477" max="9477" width="9.28515625" style="1" bestFit="1" customWidth="1"/>
    <col min="9478" max="9486" width="11" style="1" bestFit="1" customWidth="1"/>
    <col min="9487" max="9497" width="11" style="1" customWidth="1"/>
    <col min="9498" max="9500" width="11" style="1" bestFit="1" customWidth="1"/>
    <col min="9501" max="9501" width="18.42578125" style="1" customWidth="1"/>
    <col min="9502" max="9728" width="9.140625" style="1"/>
    <col min="9729" max="9729" width="28.28515625" style="1" customWidth="1"/>
    <col min="9730" max="9730" width="18.28515625" style="1" customWidth="1"/>
    <col min="9731" max="9731" width="9.140625" style="1"/>
    <col min="9732" max="9732" width="7.140625" style="1" customWidth="1"/>
    <col min="9733" max="9733" width="9.28515625" style="1" bestFit="1" customWidth="1"/>
    <col min="9734" max="9742" width="11" style="1" bestFit="1" customWidth="1"/>
    <col min="9743" max="9753" width="11" style="1" customWidth="1"/>
    <col min="9754" max="9756" width="11" style="1" bestFit="1" customWidth="1"/>
    <col min="9757" max="9757" width="18.42578125" style="1" customWidth="1"/>
    <col min="9758" max="9984" width="9.140625" style="1"/>
    <col min="9985" max="9985" width="28.28515625" style="1" customWidth="1"/>
    <col min="9986" max="9986" width="18.28515625" style="1" customWidth="1"/>
    <col min="9987" max="9987" width="9.140625" style="1"/>
    <col min="9988" max="9988" width="7.140625" style="1" customWidth="1"/>
    <col min="9989" max="9989" width="9.28515625" style="1" bestFit="1" customWidth="1"/>
    <col min="9990" max="9998" width="11" style="1" bestFit="1" customWidth="1"/>
    <col min="9999" max="10009" width="11" style="1" customWidth="1"/>
    <col min="10010" max="10012" width="11" style="1" bestFit="1" customWidth="1"/>
    <col min="10013" max="10013" width="18.42578125" style="1" customWidth="1"/>
    <col min="10014" max="10240" width="9.140625" style="1"/>
    <col min="10241" max="10241" width="28.28515625" style="1" customWidth="1"/>
    <col min="10242" max="10242" width="18.28515625" style="1" customWidth="1"/>
    <col min="10243" max="10243" width="9.140625" style="1"/>
    <col min="10244" max="10244" width="7.140625" style="1" customWidth="1"/>
    <col min="10245" max="10245" width="9.28515625" style="1" bestFit="1" customWidth="1"/>
    <col min="10246" max="10254" width="11" style="1" bestFit="1" customWidth="1"/>
    <col min="10255" max="10265" width="11" style="1" customWidth="1"/>
    <col min="10266" max="10268" width="11" style="1" bestFit="1" customWidth="1"/>
    <col min="10269" max="10269" width="18.42578125" style="1" customWidth="1"/>
    <col min="10270" max="10496" width="9.140625" style="1"/>
    <col min="10497" max="10497" width="28.28515625" style="1" customWidth="1"/>
    <col min="10498" max="10498" width="18.28515625" style="1" customWidth="1"/>
    <col min="10499" max="10499" width="9.140625" style="1"/>
    <col min="10500" max="10500" width="7.140625" style="1" customWidth="1"/>
    <col min="10501" max="10501" width="9.28515625" style="1" bestFit="1" customWidth="1"/>
    <col min="10502" max="10510" width="11" style="1" bestFit="1" customWidth="1"/>
    <col min="10511" max="10521" width="11" style="1" customWidth="1"/>
    <col min="10522" max="10524" width="11" style="1" bestFit="1" customWidth="1"/>
    <col min="10525" max="10525" width="18.42578125" style="1" customWidth="1"/>
    <col min="10526" max="10752" width="9.140625" style="1"/>
    <col min="10753" max="10753" width="28.28515625" style="1" customWidth="1"/>
    <col min="10754" max="10754" width="18.28515625" style="1" customWidth="1"/>
    <col min="10755" max="10755" width="9.140625" style="1"/>
    <col min="10756" max="10756" width="7.140625" style="1" customWidth="1"/>
    <col min="10757" max="10757" width="9.28515625" style="1" bestFit="1" customWidth="1"/>
    <col min="10758" max="10766" width="11" style="1" bestFit="1" customWidth="1"/>
    <col min="10767" max="10777" width="11" style="1" customWidth="1"/>
    <col min="10778" max="10780" width="11" style="1" bestFit="1" customWidth="1"/>
    <col min="10781" max="10781" width="18.42578125" style="1" customWidth="1"/>
    <col min="10782" max="11008" width="9.140625" style="1"/>
    <col min="11009" max="11009" width="28.28515625" style="1" customWidth="1"/>
    <col min="11010" max="11010" width="18.28515625" style="1" customWidth="1"/>
    <col min="11011" max="11011" width="9.140625" style="1"/>
    <col min="11012" max="11012" width="7.140625" style="1" customWidth="1"/>
    <col min="11013" max="11013" width="9.28515625" style="1" bestFit="1" customWidth="1"/>
    <col min="11014" max="11022" width="11" style="1" bestFit="1" customWidth="1"/>
    <col min="11023" max="11033" width="11" style="1" customWidth="1"/>
    <col min="11034" max="11036" width="11" style="1" bestFit="1" customWidth="1"/>
    <col min="11037" max="11037" width="18.42578125" style="1" customWidth="1"/>
    <col min="11038" max="11264" width="9.140625" style="1"/>
    <col min="11265" max="11265" width="28.28515625" style="1" customWidth="1"/>
    <col min="11266" max="11266" width="18.28515625" style="1" customWidth="1"/>
    <col min="11267" max="11267" width="9.140625" style="1"/>
    <col min="11268" max="11268" width="7.140625" style="1" customWidth="1"/>
    <col min="11269" max="11269" width="9.28515625" style="1" bestFit="1" customWidth="1"/>
    <col min="11270" max="11278" width="11" style="1" bestFit="1" customWidth="1"/>
    <col min="11279" max="11289" width="11" style="1" customWidth="1"/>
    <col min="11290" max="11292" width="11" style="1" bestFit="1" customWidth="1"/>
    <col min="11293" max="11293" width="18.42578125" style="1" customWidth="1"/>
    <col min="11294" max="11520" width="9.140625" style="1"/>
    <col min="11521" max="11521" width="28.28515625" style="1" customWidth="1"/>
    <col min="11522" max="11522" width="18.28515625" style="1" customWidth="1"/>
    <col min="11523" max="11523" width="9.140625" style="1"/>
    <col min="11524" max="11524" width="7.140625" style="1" customWidth="1"/>
    <col min="11525" max="11525" width="9.28515625" style="1" bestFit="1" customWidth="1"/>
    <col min="11526" max="11534" width="11" style="1" bestFit="1" customWidth="1"/>
    <col min="11535" max="11545" width="11" style="1" customWidth="1"/>
    <col min="11546" max="11548" width="11" style="1" bestFit="1" customWidth="1"/>
    <col min="11549" max="11549" width="18.42578125" style="1" customWidth="1"/>
    <col min="11550" max="11776" width="9.140625" style="1"/>
    <col min="11777" max="11777" width="28.28515625" style="1" customWidth="1"/>
    <col min="11778" max="11778" width="18.28515625" style="1" customWidth="1"/>
    <col min="11779" max="11779" width="9.140625" style="1"/>
    <col min="11780" max="11780" width="7.140625" style="1" customWidth="1"/>
    <col min="11781" max="11781" width="9.28515625" style="1" bestFit="1" customWidth="1"/>
    <col min="11782" max="11790" width="11" style="1" bestFit="1" customWidth="1"/>
    <col min="11791" max="11801" width="11" style="1" customWidth="1"/>
    <col min="11802" max="11804" width="11" style="1" bestFit="1" customWidth="1"/>
    <col min="11805" max="11805" width="18.42578125" style="1" customWidth="1"/>
    <col min="11806" max="12032" width="9.140625" style="1"/>
    <col min="12033" max="12033" width="28.28515625" style="1" customWidth="1"/>
    <col min="12034" max="12034" width="18.28515625" style="1" customWidth="1"/>
    <col min="12035" max="12035" width="9.140625" style="1"/>
    <col min="12036" max="12036" width="7.140625" style="1" customWidth="1"/>
    <col min="12037" max="12037" width="9.28515625" style="1" bestFit="1" customWidth="1"/>
    <col min="12038" max="12046" width="11" style="1" bestFit="1" customWidth="1"/>
    <col min="12047" max="12057" width="11" style="1" customWidth="1"/>
    <col min="12058" max="12060" width="11" style="1" bestFit="1" customWidth="1"/>
    <col min="12061" max="12061" width="18.42578125" style="1" customWidth="1"/>
    <col min="12062" max="12288" width="9.140625" style="1"/>
    <col min="12289" max="12289" width="28.28515625" style="1" customWidth="1"/>
    <col min="12290" max="12290" width="18.28515625" style="1" customWidth="1"/>
    <col min="12291" max="12291" width="9.140625" style="1"/>
    <col min="12292" max="12292" width="7.140625" style="1" customWidth="1"/>
    <col min="12293" max="12293" width="9.28515625" style="1" bestFit="1" customWidth="1"/>
    <col min="12294" max="12302" width="11" style="1" bestFit="1" customWidth="1"/>
    <col min="12303" max="12313" width="11" style="1" customWidth="1"/>
    <col min="12314" max="12316" width="11" style="1" bestFit="1" customWidth="1"/>
    <col min="12317" max="12317" width="18.42578125" style="1" customWidth="1"/>
    <col min="12318" max="12544" width="9.140625" style="1"/>
    <col min="12545" max="12545" width="28.28515625" style="1" customWidth="1"/>
    <col min="12546" max="12546" width="18.28515625" style="1" customWidth="1"/>
    <col min="12547" max="12547" width="9.140625" style="1"/>
    <col min="12548" max="12548" width="7.140625" style="1" customWidth="1"/>
    <col min="12549" max="12549" width="9.28515625" style="1" bestFit="1" customWidth="1"/>
    <col min="12550" max="12558" width="11" style="1" bestFit="1" customWidth="1"/>
    <col min="12559" max="12569" width="11" style="1" customWidth="1"/>
    <col min="12570" max="12572" width="11" style="1" bestFit="1" customWidth="1"/>
    <col min="12573" max="12573" width="18.42578125" style="1" customWidth="1"/>
    <col min="12574" max="12800" width="9.140625" style="1"/>
    <col min="12801" max="12801" width="28.28515625" style="1" customWidth="1"/>
    <col min="12802" max="12802" width="18.28515625" style="1" customWidth="1"/>
    <col min="12803" max="12803" width="9.140625" style="1"/>
    <col min="12804" max="12804" width="7.140625" style="1" customWidth="1"/>
    <col min="12805" max="12805" width="9.28515625" style="1" bestFit="1" customWidth="1"/>
    <col min="12806" max="12814" width="11" style="1" bestFit="1" customWidth="1"/>
    <col min="12815" max="12825" width="11" style="1" customWidth="1"/>
    <col min="12826" max="12828" width="11" style="1" bestFit="1" customWidth="1"/>
    <col min="12829" max="12829" width="18.42578125" style="1" customWidth="1"/>
    <col min="12830" max="13056" width="9.140625" style="1"/>
    <col min="13057" max="13057" width="28.28515625" style="1" customWidth="1"/>
    <col min="13058" max="13058" width="18.28515625" style="1" customWidth="1"/>
    <col min="13059" max="13059" width="9.140625" style="1"/>
    <col min="13060" max="13060" width="7.140625" style="1" customWidth="1"/>
    <col min="13061" max="13061" width="9.28515625" style="1" bestFit="1" customWidth="1"/>
    <col min="13062" max="13070" width="11" style="1" bestFit="1" customWidth="1"/>
    <col min="13071" max="13081" width="11" style="1" customWidth="1"/>
    <col min="13082" max="13084" width="11" style="1" bestFit="1" customWidth="1"/>
    <col min="13085" max="13085" width="18.42578125" style="1" customWidth="1"/>
    <col min="13086" max="13312" width="9.140625" style="1"/>
    <col min="13313" max="13313" width="28.28515625" style="1" customWidth="1"/>
    <col min="13314" max="13314" width="18.28515625" style="1" customWidth="1"/>
    <col min="13315" max="13315" width="9.140625" style="1"/>
    <col min="13316" max="13316" width="7.140625" style="1" customWidth="1"/>
    <col min="13317" max="13317" width="9.28515625" style="1" bestFit="1" customWidth="1"/>
    <col min="13318" max="13326" width="11" style="1" bestFit="1" customWidth="1"/>
    <col min="13327" max="13337" width="11" style="1" customWidth="1"/>
    <col min="13338" max="13340" width="11" style="1" bestFit="1" customWidth="1"/>
    <col min="13341" max="13341" width="18.42578125" style="1" customWidth="1"/>
    <col min="13342" max="13568" width="9.140625" style="1"/>
    <col min="13569" max="13569" width="28.28515625" style="1" customWidth="1"/>
    <col min="13570" max="13570" width="18.28515625" style="1" customWidth="1"/>
    <col min="13571" max="13571" width="9.140625" style="1"/>
    <col min="13572" max="13572" width="7.140625" style="1" customWidth="1"/>
    <col min="13573" max="13573" width="9.28515625" style="1" bestFit="1" customWidth="1"/>
    <col min="13574" max="13582" width="11" style="1" bestFit="1" customWidth="1"/>
    <col min="13583" max="13593" width="11" style="1" customWidth="1"/>
    <col min="13594" max="13596" width="11" style="1" bestFit="1" customWidth="1"/>
    <col min="13597" max="13597" width="18.42578125" style="1" customWidth="1"/>
    <col min="13598" max="13824" width="9.140625" style="1"/>
    <col min="13825" max="13825" width="28.28515625" style="1" customWidth="1"/>
    <col min="13826" max="13826" width="18.28515625" style="1" customWidth="1"/>
    <col min="13827" max="13827" width="9.140625" style="1"/>
    <col min="13828" max="13828" width="7.140625" style="1" customWidth="1"/>
    <col min="13829" max="13829" width="9.28515625" style="1" bestFit="1" customWidth="1"/>
    <col min="13830" max="13838" width="11" style="1" bestFit="1" customWidth="1"/>
    <col min="13839" max="13849" width="11" style="1" customWidth="1"/>
    <col min="13850" max="13852" width="11" style="1" bestFit="1" customWidth="1"/>
    <col min="13853" max="13853" width="18.42578125" style="1" customWidth="1"/>
    <col min="13854" max="14080" width="9.140625" style="1"/>
    <col min="14081" max="14081" width="28.28515625" style="1" customWidth="1"/>
    <col min="14082" max="14082" width="18.28515625" style="1" customWidth="1"/>
    <col min="14083" max="14083" width="9.140625" style="1"/>
    <col min="14084" max="14084" width="7.140625" style="1" customWidth="1"/>
    <col min="14085" max="14085" width="9.28515625" style="1" bestFit="1" customWidth="1"/>
    <col min="14086" max="14094" width="11" style="1" bestFit="1" customWidth="1"/>
    <col min="14095" max="14105" width="11" style="1" customWidth="1"/>
    <col min="14106" max="14108" width="11" style="1" bestFit="1" customWidth="1"/>
    <col min="14109" max="14109" width="18.42578125" style="1" customWidth="1"/>
    <col min="14110" max="14336" width="9.140625" style="1"/>
    <col min="14337" max="14337" width="28.28515625" style="1" customWidth="1"/>
    <col min="14338" max="14338" width="18.28515625" style="1" customWidth="1"/>
    <col min="14339" max="14339" width="9.140625" style="1"/>
    <col min="14340" max="14340" width="7.140625" style="1" customWidth="1"/>
    <col min="14341" max="14341" width="9.28515625" style="1" bestFit="1" customWidth="1"/>
    <col min="14342" max="14350" width="11" style="1" bestFit="1" customWidth="1"/>
    <col min="14351" max="14361" width="11" style="1" customWidth="1"/>
    <col min="14362" max="14364" width="11" style="1" bestFit="1" customWidth="1"/>
    <col min="14365" max="14365" width="18.42578125" style="1" customWidth="1"/>
    <col min="14366" max="14592" width="9.140625" style="1"/>
    <col min="14593" max="14593" width="28.28515625" style="1" customWidth="1"/>
    <col min="14594" max="14594" width="18.28515625" style="1" customWidth="1"/>
    <col min="14595" max="14595" width="9.140625" style="1"/>
    <col min="14596" max="14596" width="7.140625" style="1" customWidth="1"/>
    <col min="14597" max="14597" width="9.28515625" style="1" bestFit="1" customWidth="1"/>
    <col min="14598" max="14606" width="11" style="1" bestFit="1" customWidth="1"/>
    <col min="14607" max="14617" width="11" style="1" customWidth="1"/>
    <col min="14618" max="14620" width="11" style="1" bestFit="1" customWidth="1"/>
    <col min="14621" max="14621" width="18.42578125" style="1" customWidth="1"/>
    <col min="14622" max="14848" width="9.140625" style="1"/>
    <col min="14849" max="14849" width="28.28515625" style="1" customWidth="1"/>
    <col min="14850" max="14850" width="18.28515625" style="1" customWidth="1"/>
    <col min="14851" max="14851" width="9.140625" style="1"/>
    <col min="14852" max="14852" width="7.140625" style="1" customWidth="1"/>
    <col min="14853" max="14853" width="9.28515625" style="1" bestFit="1" customWidth="1"/>
    <col min="14854" max="14862" width="11" style="1" bestFit="1" customWidth="1"/>
    <col min="14863" max="14873" width="11" style="1" customWidth="1"/>
    <col min="14874" max="14876" width="11" style="1" bestFit="1" customWidth="1"/>
    <col min="14877" max="14877" width="18.42578125" style="1" customWidth="1"/>
    <col min="14878" max="15104" width="9.140625" style="1"/>
    <col min="15105" max="15105" width="28.28515625" style="1" customWidth="1"/>
    <col min="15106" max="15106" width="18.28515625" style="1" customWidth="1"/>
    <col min="15107" max="15107" width="9.140625" style="1"/>
    <col min="15108" max="15108" width="7.140625" style="1" customWidth="1"/>
    <col min="15109" max="15109" width="9.28515625" style="1" bestFit="1" customWidth="1"/>
    <col min="15110" max="15118" width="11" style="1" bestFit="1" customWidth="1"/>
    <col min="15119" max="15129" width="11" style="1" customWidth="1"/>
    <col min="15130" max="15132" width="11" style="1" bestFit="1" customWidth="1"/>
    <col min="15133" max="15133" width="18.42578125" style="1" customWidth="1"/>
    <col min="15134" max="15360" width="9.140625" style="1"/>
    <col min="15361" max="15361" width="28.28515625" style="1" customWidth="1"/>
    <col min="15362" max="15362" width="18.28515625" style="1" customWidth="1"/>
    <col min="15363" max="15363" width="9.140625" style="1"/>
    <col min="15364" max="15364" width="7.140625" style="1" customWidth="1"/>
    <col min="15365" max="15365" width="9.28515625" style="1" bestFit="1" customWidth="1"/>
    <col min="15366" max="15374" width="11" style="1" bestFit="1" customWidth="1"/>
    <col min="15375" max="15385" width="11" style="1" customWidth="1"/>
    <col min="15386" max="15388" width="11" style="1" bestFit="1" customWidth="1"/>
    <col min="15389" max="15389" width="18.42578125" style="1" customWidth="1"/>
    <col min="15390" max="15616" width="9.140625" style="1"/>
    <col min="15617" max="15617" width="28.28515625" style="1" customWidth="1"/>
    <col min="15618" max="15618" width="18.28515625" style="1" customWidth="1"/>
    <col min="15619" max="15619" width="9.140625" style="1"/>
    <col min="15620" max="15620" width="7.140625" style="1" customWidth="1"/>
    <col min="15621" max="15621" width="9.28515625" style="1" bestFit="1" customWidth="1"/>
    <col min="15622" max="15630" width="11" style="1" bestFit="1" customWidth="1"/>
    <col min="15631" max="15641" width="11" style="1" customWidth="1"/>
    <col min="15642" max="15644" width="11" style="1" bestFit="1" customWidth="1"/>
    <col min="15645" max="15645" width="18.42578125" style="1" customWidth="1"/>
    <col min="15646" max="15872" width="9.140625" style="1"/>
    <col min="15873" max="15873" width="28.28515625" style="1" customWidth="1"/>
    <col min="15874" max="15874" width="18.28515625" style="1" customWidth="1"/>
    <col min="15875" max="15875" width="9.140625" style="1"/>
    <col min="15876" max="15876" width="7.140625" style="1" customWidth="1"/>
    <col min="15877" max="15877" width="9.28515625" style="1" bestFit="1" customWidth="1"/>
    <col min="15878" max="15886" width="11" style="1" bestFit="1" customWidth="1"/>
    <col min="15887" max="15897" width="11" style="1" customWidth="1"/>
    <col min="15898" max="15900" width="11" style="1" bestFit="1" customWidth="1"/>
    <col min="15901" max="15901" width="18.42578125" style="1" customWidth="1"/>
    <col min="15902" max="16128" width="9.140625" style="1"/>
    <col min="16129" max="16129" width="28.28515625" style="1" customWidth="1"/>
    <col min="16130" max="16130" width="18.28515625" style="1" customWidth="1"/>
    <col min="16131" max="16131" width="9.140625" style="1"/>
    <col min="16132" max="16132" width="7.140625" style="1" customWidth="1"/>
    <col min="16133" max="16133" width="9.28515625" style="1" bestFit="1" customWidth="1"/>
    <col min="16134" max="16142" width="11" style="1" bestFit="1" customWidth="1"/>
    <col min="16143" max="16153" width="11" style="1" customWidth="1"/>
    <col min="16154" max="16156" width="11" style="1" bestFit="1" customWidth="1"/>
    <col min="16157" max="16157" width="18.42578125" style="1" customWidth="1"/>
    <col min="16158" max="16384" width="9.140625" style="1"/>
  </cols>
  <sheetData>
    <row r="1" spans="1:29" x14ac:dyDescent="0.2">
      <c r="I1" s="2"/>
      <c r="J1" s="2"/>
      <c r="K1" s="2"/>
      <c r="L1" s="2"/>
      <c r="O1" s="2"/>
      <c r="P1" s="2"/>
      <c r="Q1" s="2"/>
      <c r="R1" s="2"/>
      <c r="S1" s="2"/>
    </row>
    <row r="2" spans="1:29" ht="18" x14ac:dyDescent="0.25">
      <c r="F2" s="3"/>
      <c r="G2" s="4" t="s">
        <v>1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9" ht="18" x14ac:dyDescent="0.2">
      <c r="A3" s="2"/>
      <c r="F3" s="3"/>
      <c r="G3" s="52" t="s">
        <v>2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1:29" x14ac:dyDescent="0.2">
      <c r="F4" s="3"/>
      <c r="G4" s="5"/>
      <c r="H4" s="6"/>
      <c r="I4" s="5"/>
      <c r="J4" s="5"/>
      <c r="K4" s="5"/>
      <c r="L4" s="5"/>
      <c r="M4" s="5"/>
      <c r="N4" s="6"/>
      <c r="O4" s="5"/>
      <c r="P4" s="5"/>
      <c r="Q4" s="5"/>
      <c r="R4" s="5"/>
      <c r="S4" s="5"/>
      <c r="Y4" s="6"/>
    </row>
    <row r="5" spans="1:29" ht="18" x14ac:dyDescent="0.2">
      <c r="C5" s="7"/>
      <c r="D5" s="7"/>
      <c r="E5" s="7"/>
      <c r="F5" s="3"/>
      <c r="G5" s="5"/>
      <c r="H5" s="6"/>
      <c r="I5" s="5"/>
      <c r="J5" s="5"/>
      <c r="K5" s="5"/>
      <c r="L5" s="8"/>
      <c r="M5" s="8" t="s">
        <v>3</v>
      </c>
      <c r="N5" s="6"/>
      <c r="O5" s="5"/>
      <c r="P5" s="5"/>
      <c r="Q5" s="5"/>
      <c r="R5" s="5"/>
      <c r="S5" s="5"/>
      <c r="Y5" s="6"/>
    </row>
    <row r="6" spans="1:29" ht="18" x14ac:dyDescent="0.2">
      <c r="F6" s="3"/>
      <c r="G6" s="5"/>
      <c r="H6" s="6"/>
      <c r="I6" s="5"/>
      <c r="J6" s="5"/>
      <c r="K6" s="5"/>
      <c r="L6" s="8"/>
      <c r="M6" s="8"/>
      <c r="N6" s="6"/>
      <c r="O6" s="5"/>
      <c r="P6" s="5"/>
      <c r="Q6" s="5"/>
      <c r="R6" s="5"/>
      <c r="S6" s="5"/>
      <c r="Y6" s="6"/>
    </row>
    <row r="7" spans="1:29" ht="18" x14ac:dyDescent="0.2">
      <c r="F7" s="9"/>
      <c r="G7" s="10"/>
      <c r="H7" s="11"/>
      <c r="I7" s="11"/>
      <c r="J7" s="10"/>
      <c r="K7" s="10"/>
      <c r="L7" s="12"/>
      <c r="M7" s="12" t="s">
        <v>4</v>
      </c>
      <c r="N7" s="11"/>
      <c r="O7" s="11"/>
      <c r="P7" s="10"/>
      <c r="Q7" s="10"/>
      <c r="R7" s="10"/>
      <c r="S7" s="10"/>
      <c r="Y7" s="11"/>
      <c r="Z7" s="13"/>
    </row>
    <row r="8" spans="1:29" x14ac:dyDescent="0.2">
      <c r="A8" s="46" t="s">
        <v>5</v>
      </c>
      <c r="B8" s="47" t="s">
        <v>6</v>
      </c>
      <c r="C8" s="48" t="s">
        <v>7</v>
      </c>
      <c r="D8" s="48" t="s">
        <v>8</v>
      </c>
      <c r="E8" s="53" t="s">
        <v>9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46" t="s">
        <v>10</v>
      </c>
    </row>
    <row r="9" spans="1:29" x14ac:dyDescent="0.2">
      <c r="A9" s="46"/>
      <c r="B9" s="47"/>
      <c r="C9" s="48"/>
      <c r="D9" s="48"/>
      <c r="E9" s="14" t="s">
        <v>11</v>
      </c>
      <c r="F9" s="14" t="s">
        <v>12</v>
      </c>
      <c r="G9" s="14" t="s">
        <v>13</v>
      </c>
      <c r="H9" s="14" t="s">
        <v>14</v>
      </c>
      <c r="I9" s="14" t="s">
        <v>15</v>
      </c>
      <c r="J9" s="14" t="s">
        <v>16</v>
      </c>
      <c r="K9" s="14" t="s">
        <v>17</v>
      </c>
      <c r="L9" s="14" t="s">
        <v>18</v>
      </c>
      <c r="M9" s="14" t="s">
        <v>19</v>
      </c>
      <c r="N9" s="14" t="s">
        <v>20</v>
      </c>
      <c r="O9" s="14" t="s">
        <v>21</v>
      </c>
      <c r="P9" s="14" t="s">
        <v>22</v>
      </c>
      <c r="Q9" s="14" t="s">
        <v>23</v>
      </c>
      <c r="R9" s="14" t="s">
        <v>24</v>
      </c>
      <c r="S9" s="14" t="s">
        <v>25</v>
      </c>
      <c r="T9" s="14" t="s">
        <v>26</v>
      </c>
      <c r="U9" s="14" t="s">
        <v>27</v>
      </c>
      <c r="V9" s="14" t="s">
        <v>28</v>
      </c>
      <c r="W9" s="14" t="s">
        <v>29</v>
      </c>
      <c r="X9" s="14" t="s">
        <v>30</v>
      </c>
      <c r="Y9" s="14" t="s">
        <v>31</v>
      </c>
      <c r="Z9" s="14" t="s">
        <v>32</v>
      </c>
      <c r="AA9" s="14" t="s">
        <v>33</v>
      </c>
      <c r="AB9" s="14" t="s">
        <v>34</v>
      </c>
      <c r="AC9" s="46"/>
    </row>
    <row r="10" spans="1:29" ht="14.25" customHeight="1" x14ac:dyDescent="0.2">
      <c r="A10" s="46"/>
      <c r="B10" s="46"/>
      <c r="C10" s="48"/>
      <c r="D10" s="48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46"/>
    </row>
    <row r="11" spans="1:29" s="2" customFormat="1" ht="18" customHeight="1" x14ac:dyDescent="0.2">
      <c r="A11" s="16" t="s">
        <v>35</v>
      </c>
      <c r="B11" s="17"/>
      <c r="C11" s="18" t="s">
        <v>36</v>
      </c>
      <c r="D11" s="18" t="s">
        <v>37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</row>
    <row r="12" spans="1:29" ht="18" customHeight="1" x14ac:dyDescent="0.2">
      <c r="A12" s="16" t="s">
        <v>38</v>
      </c>
      <c r="B12" s="17"/>
      <c r="C12" s="18" t="s">
        <v>36</v>
      </c>
      <c r="D12" s="18" t="s">
        <v>37</v>
      </c>
      <c r="E12" s="21">
        <v>6.28</v>
      </c>
      <c r="F12" s="21">
        <v>6.35</v>
      </c>
      <c r="G12" s="21">
        <v>6.2</v>
      </c>
      <c r="H12" s="21">
        <v>6.35</v>
      </c>
      <c r="I12" s="21">
        <v>6.35</v>
      </c>
      <c r="J12" s="21">
        <v>6.28</v>
      </c>
      <c r="K12" s="21">
        <v>6.35</v>
      </c>
      <c r="L12" s="21">
        <v>6.3</v>
      </c>
      <c r="M12" s="21">
        <v>6.22</v>
      </c>
      <c r="N12" s="21">
        <v>6.25</v>
      </c>
      <c r="O12" s="21">
        <v>6.22</v>
      </c>
      <c r="P12" s="21">
        <v>6.35</v>
      </c>
      <c r="Q12" s="21">
        <v>6.15</v>
      </c>
      <c r="R12" s="21">
        <v>6.25</v>
      </c>
      <c r="S12" s="21">
        <v>6.2</v>
      </c>
      <c r="T12" s="21">
        <v>6.3</v>
      </c>
      <c r="U12" s="21">
        <v>6.15</v>
      </c>
      <c r="V12" s="21">
        <v>6.15</v>
      </c>
      <c r="W12" s="21">
        <v>6.3</v>
      </c>
      <c r="X12" s="21">
        <v>6.15</v>
      </c>
      <c r="Y12" s="21">
        <v>6.25</v>
      </c>
      <c r="Z12" s="21">
        <v>6.35</v>
      </c>
      <c r="AA12" s="21">
        <v>6.2</v>
      </c>
      <c r="AB12" s="21">
        <v>6.35</v>
      </c>
      <c r="AC12" s="22"/>
    </row>
    <row r="13" spans="1:29" ht="18" customHeight="1" x14ac:dyDescent="0.2">
      <c r="A13" s="16" t="s">
        <v>39</v>
      </c>
      <c r="B13" s="17"/>
      <c r="C13" s="18" t="s">
        <v>36</v>
      </c>
      <c r="D13" s="18" t="s">
        <v>37</v>
      </c>
      <c r="E13" s="21">
        <v>5.25</v>
      </c>
      <c r="F13" s="21">
        <v>6.22</v>
      </c>
      <c r="G13" s="21">
        <v>6.22</v>
      </c>
      <c r="H13" s="21">
        <v>6.3</v>
      </c>
      <c r="I13" s="21">
        <v>6.25</v>
      </c>
      <c r="J13" s="21">
        <v>6.22</v>
      </c>
      <c r="K13" s="21">
        <v>6.25</v>
      </c>
      <c r="L13" s="21">
        <v>6.35</v>
      </c>
      <c r="M13" s="21">
        <v>6.15</v>
      </c>
      <c r="N13" s="21">
        <v>6.35</v>
      </c>
      <c r="O13" s="21">
        <v>6.3</v>
      </c>
      <c r="P13" s="21">
        <v>6.22</v>
      </c>
      <c r="Q13" s="21">
        <v>6.35</v>
      </c>
      <c r="R13" s="21">
        <v>6.35</v>
      </c>
      <c r="S13" s="21">
        <v>6.2</v>
      </c>
      <c r="T13" s="21">
        <v>6.22</v>
      </c>
      <c r="U13" s="21">
        <v>6.18</v>
      </c>
      <c r="V13" s="21">
        <v>6.35</v>
      </c>
      <c r="W13" s="21">
        <v>6.2</v>
      </c>
      <c r="X13" s="21">
        <v>6.15</v>
      </c>
      <c r="Y13" s="21">
        <v>6.2</v>
      </c>
      <c r="Z13" s="21">
        <v>6.22</v>
      </c>
      <c r="AA13" s="21">
        <v>6.18</v>
      </c>
      <c r="AB13" s="21">
        <v>6.22</v>
      </c>
      <c r="AC13" s="22"/>
    </row>
    <row r="14" spans="1:29" ht="18" customHeight="1" x14ac:dyDescent="0.2">
      <c r="A14" s="16" t="s">
        <v>40</v>
      </c>
      <c r="B14" s="17"/>
      <c r="C14" s="18" t="s">
        <v>36</v>
      </c>
      <c r="D14" s="18" t="s">
        <v>37</v>
      </c>
      <c r="E14" s="21">
        <v>6.3</v>
      </c>
      <c r="F14" s="21">
        <v>6.35</v>
      </c>
      <c r="G14" s="21">
        <v>6.35</v>
      </c>
      <c r="H14" s="21">
        <v>6.3</v>
      </c>
      <c r="I14" s="21">
        <v>6.15</v>
      </c>
      <c r="J14" s="21">
        <v>6.2</v>
      </c>
      <c r="K14" s="21">
        <v>6.3</v>
      </c>
      <c r="L14" s="21">
        <v>6.22</v>
      </c>
      <c r="M14" s="21">
        <v>6.28</v>
      </c>
      <c r="N14" s="21">
        <v>6.3</v>
      </c>
      <c r="O14" s="21">
        <v>6.22</v>
      </c>
      <c r="P14" s="21">
        <v>6.25</v>
      </c>
      <c r="Q14" s="21">
        <v>6.22</v>
      </c>
      <c r="R14" s="21">
        <v>6.28</v>
      </c>
      <c r="S14" s="21">
        <v>6.35</v>
      </c>
      <c r="T14" s="21">
        <v>6.3</v>
      </c>
      <c r="U14" s="21">
        <v>6.22</v>
      </c>
      <c r="V14" s="21">
        <v>6.22</v>
      </c>
      <c r="W14" s="21">
        <v>6.28</v>
      </c>
      <c r="X14" s="21">
        <v>6.32</v>
      </c>
      <c r="Y14" s="21">
        <v>6.2</v>
      </c>
      <c r="Z14" s="21">
        <v>6.35</v>
      </c>
      <c r="AA14" s="21">
        <v>6.2</v>
      </c>
      <c r="AB14" s="21">
        <v>6.35</v>
      </c>
      <c r="AC14" s="22"/>
    </row>
    <row r="15" spans="1:29" ht="18" customHeight="1" x14ac:dyDescent="0.2">
      <c r="A15" s="16" t="s">
        <v>41</v>
      </c>
      <c r="B15" s="17"/>
      <c r="C15" s="18" t="s">
        <v>36</v>
      </c>
      <c r="D15" s="18" t="s">
        <v>37</v>
      </c>
      <c r="E15" s="21">
        <v>6.25</v>
      </c>
      <c r="F15" s="21">
        <v>6.21</v>
      </c>
      <c r="G15" s="21">
        <v>6.3</v>
      </c>
      <c r="H15" s="21">
        <v>6.22</v>
      </c>
      <c r="I15" s="21">
        <v>6.28</v>
      </c>
      <c r="J15" s="21">
        <v>6.15</v>
      </c>
      <c r="K15" s="21">
        <v>6.35</v>
      </c>
      <c r="L15" s="21">
        <v>6.35</v>
      </c>
      <c r="M15" s="21">
        <v>6.15</v>
      </c>
      <c r="N15" s="21">
        <v>6.18</v>
      </c>
      <c r="O15" s="21">
        <v>6.18</v>
      </c>
      <c r="P15" s="21">
        <v>6.15</v>
      </c>
      <c r="Q15" s="21">
        <v>6.35</v>
      </c>
      <c r="R15" s="21">
        <v>6.15</v>
      </c>
      <c r="S15" s="21">
        <v>6.2</v>
      </c>
      <c r="T15" s="21">
        <v>6.2</v>
      </c>
      <c r="U15" s="21">
        <v>6.15</v>
      </c>
      <c r="V15" s="21">
        <v>6.35</v>
      </c>
      <c r="W15" s="21">
        <v>6.3</v>
      </c>
      <c r="X15" s="21">
        <v>6.15</v>
      </c>
      <c r="Y15" s="21">
        <v>6.2</v>
      </c>
      <c r="Z15" s="21">
        <v>6.22</v>
      </c>
      <c r="AA15" s="21">
        <v>6.2</v>
      </c>
      <c r="AB15" s="21">
        <v>6.2</v>
      </c>
      <c r="AC15" s="22"/>
    </row>
    <row r="16" spans="1:29" s="25" customFormat="1" ht="18" customHeight="1" x14ac:dyDescent="0.2">
      <c r="A16" s="50" t="s">
        <v>42</v>
      </c>
      <c r="B16" s="50" t="s">
        <v>43</v>
      </c>
      <c r="C16" s="18" t="s">
        <v>44</v>
      </c>
      <c r="D16" s="18" t="s">
        <v>45</v>
      </c>
      <c r="E16" s="23">
        <f>(E36+E41+E46+E51+E56+E61+E66+E71+E76+E81+E86)+0.11</f>
        <v>3.3433199999999998</v>
      </c>
      <c r="F16" s="23">
        <f>(F36+F41+F46+F51+F56+F61+F66+F71+F76+F81+F86)+0.12</f>
        <v>3.2697000000000003</v>
      </c>
      <c r="G16" s="23">
        <f t="shared" ref="G16:AA16" si="0">(G36+G41+G46+G51+G56+G61+G66+G71+G76+G81+G86)+0.1</f>
        <v>3.0217500000000004</v>
      </c>
      <c r="H16" s="23">
        <f t="shared" si="0"/>
        <v>2.9158300000000006</v>
      </c>
      <c r="I16" s="23">
        <f>(I36+I41+I46+I51+I56+I61+I66+I71+I76+I81+I86)+0.13</f>
        <v>2.8859400000000002</v>
      </c>
      <c r="J16" s="23">
        <f t="shared" si="0"/>
        <v>3.2702</v>
      </c>
      <c r="K16" s="23">
        <f t="shared" si="0"/>
        <v>3.9388100000000006</v>
      </c>
      <c r="L16" s="23">
        <f t="shared" si="0"/>
        <v>5.0197799999999999</v>
      </c>
      <c r="M16" s="23">
        <f t="shared" si="0"/>
        <v>5.5811000000000002</v>
      </c>
      <c r="N16" s="23">
        <f t="shared" si="0"/>
        <v>6.59483</v>
      </c>
      <c r="O16" s="23">
        <f t="shared" si="0"/>
        <v>6.5987799999999996</v>
      </c>
      <c r="P16" s="23">
        <f t="shared" si="0"/>
        <v>6.630040000000001</v>
      </c>
      <c r="Q16" s="23">
        <f t="shared" si="0"/>
        <v>6.7170399999999999</v>
      </c>
      <c r="R16" s="23">
        <f t="shared" si="0"/>
        <v>6.7222099999999996</v>
      </c>
      <c r="S16" s="23">
        <f t="shared" si="0"/>
        <v>6.7724699999999993</v>
      </c>
      <c r="T16" s="23">
        <f t="shared" si="0"/>
        <v>6.7299899999999999</v>
      </c>
      <c r="U16" s="23">
        <f t="shared" si="0"/>
        <v>6.1377800000000002</v>
      </c>
      <c r="V16" s="23">
        <f t="shared" si="0"/>
        <v>6.0396500000000009</v>
      </c>
      <c r="W16" s="23">
        <f t="shared" si="0"/>
        <v>5.4559300000000004</v>
      </c>
      <c r="X16" s="23">
        <f t="shared" si="0"/>
        <v>5.46821</v>
      </c>
      <c r="Y16" s="23">
        <f t="shared" si="0"/>
        <v>5.1695499999999992</v>
      </c>
      <c r="Z16" s="23">
        <f t="shared" si="0"/>
        <v>5.2815900000000005</v>
      </c>
      <c r="AA16" s="23">
        <f t="shared" si="0"/>
        <v>4.5392899999999994</v>
      </c>
      <c r="AB16" s="23">
        <f>(AB36+AB41+AB46+AB51+AB56+AB61+AB66+AB71+AB76+AB81+AB86)+0.115</f>
        <v>3.9748700000000006</v>
      </c>
      <c r="AC16" s="24">
        <f>SUM(E16:AB16)</f>
        <v>122.07865999999999</v>
      </c>
    </row>
    <row r="17" spans="1:29" s="25" customFormat="1" ht="18" customHeight="1" x14ac:dyDescent="0.2">
      <c r="A17" s="51"/>
      <c r="B17" s="51"/>
      <c r="C17" s="18" t="s">
        <v>46</v>
      </c>
      <c r="D17" s="18" t="s">
        <v>47</v>
      </c>
      <c r="E17" s="23">
        <v>1.8</v>
      </c>
      <c r="F17" s="23">
        <v>1.44</v>
      </c>
      <c r="G17" s="23">
        <v>1.44</v>
      </c>
      <c r="H17" s="23">
        <v>1.08</v>
      </c>
      <c r="I17" s="23">
        <v>1.44</v>
      </c>
      <c r="J17" s="23">
        <v>1.44</v>
      </c>
      <c r="K17" s="23">
        <v>1.44</v>
      </c>
      <c r="L17" s="23">
        <v>1.8</v>
      </c>
      <c r="M17" s="23">
        <v>1.8</v>
      </c>
      <c r="N17" s="23">
        <v>2.16</v>
      </c>
      <c r="O17" s="23">
        <v>2.52</v>
      </c>
      <c r="P17" s="23">
        <v>2.88</v>
      </c>
      <c r="Q17" s="23">
        <v>2.16</v>
      </c>
      <c r="R17" s="23">
        <v>2.16</v>
      </c>
      <c r="S17" s="23">
        <v>2.52</v>
      </c>
      <c r="T17" s="23">
        <v>2.52</v>
      </c>
      <c r="U17" s="23">
        <v>1.8</v>
      </c>
      <c r="V17" s="23">
        <v>2.16</v>
      </c>
      <c r="W17" s="23">
        <v>1.8</v>
      </c>
      <c r="X17" s="23">
        <v>1.8</v>
      </c>
      <c r="Y17" s="23">
        <v>2.16</v>
      </c>
      <c r="Z17" s="23">
        <v>1.8</v>
      </c>
      <c r="AA17" s="23">
        <v>1.44</v>
      </c>
      <c r="AB17" s="23">
        <v>1.44</v>
      </c>
      <c r="AC17" s="24">
        <f>SUM(E17:AB17)</f>
        <v>44.999999999999986</v>
      </c>
    </row>
    <row r="18" spans="1:29" s="25" customFormat="1" ht="18" customHeight="1" x14ac:dyDescent="0.2">
      <c r="A18" s="51"/>
      <c r="B18" s="51"/>
      <c r="C18" s="18" t="s">
        <v>0</v>
      </c>
      <c r="D18" s="18" t="s">
        <v>48</v>
      </c>
      <c r="E18" s="23">
        <v>365.0745360511105</v>
      </c>
      <c r="F18" s="23">
        <v>328.56708244599946</v>
      </c>
      <c r="G18" s="23">
        <v>365.0745360511105</v>
      </c>
      <c r="H18" s="23">
        <v>292.05962884088837</v>
      </c>
      <c r="I18" s="23">
        <v>292.05962884088837</v>
      </c>
      <c r="J18" s="23">
        <v>328.56708244599946</v>
      </c>
      <c r="K18" s="23">
        <v>328.56708244599946</v>
      </c>
      <c r="L18" s="23">
        <v>620.62671128688783</v>
      </c>
      <c r="M18" s="23">
        <v>474.59689686644356</v>
      </c>
      <c r="N18" s="23">
        <v>657.13416489199892</v>
      </c>
      <c r="O18" s="23">
        <v>693.6416184971099</v>
      </c>
      <c r="P18" s="23">
        <v>693.6416184971099</v>
      </c>
      <c r="Q18" s="23">
        <v>584.11925768177673</v>
      </c>
      <c r="R18" s="23">
        <v>620.62671128688783</v>
      </c>
      <c r="S18" s="23">
        <v>657.13416489199892</v>
      </c>
      <c r="T18" s="23">
        <v>693.6416184971099</v>
      </c>
      <c r="U18" s="23">
        <v>584.11925768177673</v>
      </c>
      <c r="V18" s="23">
        <v>584.11925768177673</v>
      </c>
      <c r="W18" s="23">
        <v>511.10435047155465</v>
      </c>
      <c r="X18" s="23">
        <v>511.10435047155465</v>
      </c>
      <c r="Y18" s="23">
        <v>511.10435047155465</v>
      </c>
      <c r="Z18" s="23">
        <v>474.59689686644356</v>
      </c>
      <c r="AA18" s="23">
        <v>401.58198965622148</v>
      </c>
      <c r="AB18" s="23">
        <v>401.58198965622148</v>
      </c>
      <c r="AC18" s="24"/>
    </row>
    <row r="19" spans="1:29" s="25" customFormat="1" ht="18" customHeight="1" x14ac:dyDescent="0.2">
      <c r="A19" s="26"/>
      <c r="B19" s="26"/>
      <c r="C19" s="18" t="s">
        <v>49</v>
      </c>
      <c r="D19" s="18"/>
      <c r="E19" s="23">
        <v>0.5</v>
      </c>
      <c r="F19" s="23">
        <v>0.44444444444444442</v>
      </c>
      <c r="G19" s="23">
        <v>0.39999999999999997</v>
      </c>
      <c r="H19" s="23">
        <v>0.37500000000000006</v>
      </c>
      <c r="I19" s="23">
        <v>0.5</v>
      </c>
      <c r="J19" s="23">
        <v>0.44444444444444442</v>
      </c>
      <c r="K19" s="23">
        <v>0.44444444444444442</v>
      </c>
      <c r="L19" s="23">
        <v>0.29411764705882354</v>
      </c>
      <c r="M19" s="23">
        <v>0.38461538461538464</v>
      </c>
      <c r="N19" s="23">
        <v>0.33333333333333331</v>
      </c>
      <c r="O19" s="23">
        <v>0.36842105263157898</v>
      </c>
      <c r="P19" s="23">
        <v>0.42105263157894735</v>
      </c>
      <c r="Q19" s="23">
        <v>0.37500000000000006</v>
      </c>
      <c r="R19" s="23">
        <v>0.35294117647058826</v>
      </c>
      <c r="S19" s="23">
        <v>0.38888888888888884</v>
      </c>
      <c r="T19" s="23">
        <v>0.36842105263157898</v>
      </c>
      <c r="U19" s="23">
        <v>0.3125</v>
      </c>
      <c r="V19" s="23">
        <v>0.37500000000000006</v>
      </c>
      <c r="W19" s="23">
        <v>0.35714285714285715</v>
      </c>
      <c r="X19" s="23">
        <v>0.35714285714285715</v>
      </c>
      <c r="Y19" s="23">
        <v>0.4285714285714286</v>
      </c>
      <c r="Z19" s="23">
        <v>0.38461538461538464</v>
      </c>
      <c r="AA19" s="23">
        <v>0.36363636363636365</v>
      </c>
      <c r="AB19" s="23">
        <v>0.36363636363636365</v>
      </c>
      <c r="AC19" s="24"/>
    </row>
    <row r="20" spans="1:29" s="25" customFormat="1" ht="18" customHeight="1" x14ac:dyDescent="0.2">
      <c r="A20" s="26"/>
      <c r="B20" s="26"/>
      <c r="C20" s="18" t="s">
        <v>50</v>
      </c>
      <c r="D20" s="18"/>
      <c r="E20" s="23">
        <v>0.89442719099991586</v>
      </c>
      <c r="F20" s="23">
        <v>0.91381154862025715</v>
      </c>
      <c r="G20" s="23">
        <v>0.9284766908852593</v>
      </c>
      <c r="H20" s="23">
        <v>0.93632917756904455</v>
      </c>
      <c r="I20" s="23">
        <v>0.89442719099991586</v>
      </c>
      <c r="J20" s="23">
        <v>0.91381154862025715</v>
      </c>
      <c r="K20" s="23">
        <v>0.91381154862025715</v>
      </c>
      <c r="L20" s="23">
        <v>0.95936550157127054</v>
      </c>
      <c r="M20" s="23">
        <v>0.93334560620305951</v>
      </c>
      <c r="N20" s="23">
        <v>0.94868329805051377</v>
      </c>
      <c r="O20" s="23">
        <v>0.93834311681711013</v>
      </c>
      <c r="P20" s="23">
        <v>0.92163537513806526</v>
      </c>
      <c r="Q20" s="23">
        <v>0.93632917756904455</v>
      </c>
      <c r="R20" s="23">
        <v>0.94299033358288953</v>
      </c>
      <c r="S20" s="23">
        <v>0.93200467154129596</v>
      </c>
      <c r="T20" s="23">
        <v>0.93834311681711013</v>
      </c>
      <c r="U20" s="23">
        <v>0.95447997803502971</v>
      </c>
      <c r="V20" s="23">
        <v>0.93632917756904455</v>
      </c>
      <c r="W20" s="23">
        <v>0.94174191159483744</v>
      </c>
      <c r="X20" s="23">
        <v>0.94174191159483744</v>
      </c>
      <c r="Y20" s="23">
        <v>0.91914503001805792</v>
      </c>
      <c r="Z20" s="23">
        <v>0.93334560620305951</v>
      </c>
      <c r="AA20" s="23">
        <v>0.93979342348843709</v>
      </c>
      <c r="AB20" s="23">
        <v>0.93979342348843709</v>
      </c>
      <c r="AC20" s="24"/>
    </row>
    <row r="21" spans="1:29" s="25" customFormat="1" ht="18" customHeight="1" x14ac:dyDescent="0.2">
      <c r="A21" s="50" t="s">
        <v>51</v>
      </c>
      <c r="B21" s="50" t="s">
        <v>52</v>
      </c>
      <c r="C21" s="18" t="s">
        <v>44</v>
      </c>
      <c r="D21" s="18" t="s">
        <v>45</v>
      </c>
      <c r="E21" s="23">
        <f>(E146+E151+E156+E161+E166+E171+E176+E181+E186+E191+E196)+0.1</f>
        <v>2.4547099999999999</v>
      </c>
      <c r="F21" s="23">
        <f t="shared" ref="F21:AB21" si="1">(F146+F151+F156+F161+F166+F171+F176+F181+F186+F191+F196)+0.113</f>
        <v>2.34849</v>
      </c>
      <c r="G21" s="23">
        <f t="shared" si="1"/>
        <v>2.29365</v>
      </c>
      <c r="H21" s="23">
        <f t="shared" si="1"/>
        <v>2.2982199999999997</v>
      </c>
      <c r="I21" s="23">
        <f t="shared" si="1"/>
        <v>2.3620700000000001</v>
      </c>
      <c r="J21" s="23">
        <f t="shared" si="1"/>
        <v>3.0236100000000001</v>
      </c>
      <c r="K21" s="23">
        <f t="shared" si="1"/>
        <v>3.1766100000000002</v>
      </c>
      <c r="L21" s="23">
        <f t="shared" si="1"/>
        <v>4.3010600000000005</v>
      </c>
      <c r="M21" s="23">
        <f t="shared" si="1"/>
        <v>4.2436300000000005</v>
      </c>
      <c r="N21" s="23">
        <f t="shared" si="1"/>
        <v>4.2975499999999993</v>
      </c>
      <c r="O21" s="23">
        <f t="shared" si="1"/>
        <v>4.5850800000000005</v>
      </c>
      <c r="P21" s="23">
        <f t="shared" si="1"/>
        <v>4.7101900000000008</v>
      </c>
      <c r="Q21" s="23">
        <f t="shared" si="1"/>
        <v>4.09903</v>
      </c>
      <c r="R21" s="23">
        <f t="shared" si="1"/>
        <v>4.1916200000000003</v>
      </c>
      <c r="S21" s="23">
        <f t="shared" si="1"/>
        <v>4.4357300000000004</v>
      </c>
      <c r="T21" s="23">
        <f t="shared" si="1"/>
        <v>4.4817100000000005</v>
      </c>
      <c r="U21" s="23">
        <f t="shared" si="1"/>
        <v>4.2305700000000002</v>
      </c>
      <c r="V21" s="23">
        <f t="shared" si="1"/>
        <v>4.08711</v>
      </c>
      <c r="W21" s="23">
        <f t="shared" si="1"/>
        <v>3.7494499999999999</v>
      </c>
      <c r="X21" s="23">
        <f t="shared" si="1"/>
        <v>3.7444299999999995</v>
      </c>
      <c r="Y21" s="23">
        <f t="shared" si="1"/>
        <v>3.5804900000000002</v>
      </c>
      <c r="Z21" s="23">
        <f t="shared" si="1"/>
        <v>3.4032299999999998</v>
      </c>
      <c r="AA21" s="23">
        <f t="shared" si="1"/>
        <v>2.7475899999999998</v>
      </c>
      <c r="AB21" s="23">
        <f t="shared" si="1"/>
        <v>2.4486500000000002</v>
      </c>
      <c r="AC21" s="24">
        <f>SUM(E21:AB21)</f>
        <v>85.294479999999979</v>
      </c>
    </row>
    <row r="22" spans="1:29" s="25" customFormat="1" ht="18" customHeight="1" x14ac:dyDescent="0.2">
      <c r="A22" s="51"/>
      <c r="B22" s="51"/>
      <c r="C22" s="18" t="s">
        <v>46</v>
      </c>
      <c r="D22" s="18" t="s">
        <v>47</v>
      </c>
      <c r="E22" s="23">
        <v>1.08</v>
      </c>
      <c r="F22" s="23">
        <v>1.44</v>
      </c>
      <c r="G22" s="23">
        <v>1.08</v>
      </c>
      <c r="H22" s="23">
        <v>0.72</v>
      </c>
      <c r="I22" s="23">
        <v>0.72</v>
      </c>
      <c r="J22" s="23">
        <v>1.08</v>
      </c>
      <c r="K22" s="23">
        <v>1.08</v>
      </c>
      <c r="L22" s="23">
        <v>2.16</v>
      </c>
      <c r="M22" s="23">
        <v>1.08</v>
      </c>
      <c r="N22" s="23">
        <v>1.44</v>
      </c>
      <c r="O22" s="23">
        <v>1.44</v>
      </c>
      <c r="P22" s="23">
        <v>1.8</v>
      </c>
      <c r="Q22" s="23">
        <v>1.44</v>
      </c>
      <c r="R22" s="23">
        <v>1.44</v>
      </c>
      <c r="S22" s="23">
        <v>1.8</v>
      </c>
      <c r="T22" s="23">
        <v>1.44</v>
      </c>
      <c r="U22" s="23">
        <v>1.44</v>
      </c>
      <c r="V22" s="23">
        <v>1.44</v>
      </c>
      <c r="W22" s="23">
        <v>1.44</v>
      </c>
      <c r="X22" s="23">
        <v>1.44</v>
      </c>
      <c r="Y22" s="23">
        <v>1.44</v>
      </c>
      <c r="Z22" s="23">
        <v>1.08</v>
      </c>
      <c r="AA22" s="23">
        <v>1.08</v>
      </c>
      <c r="AB22" s="23">
        <v>1.08</v>
      </c>
      <c r="AC22" s="24">
        <f>SUM(E22:AB22)</f>
        <v>31.680000000000007</v>
      </c>
    </row>
    <row r="23" spans="1:29" s="25" customFormat="1" ht="18" customHeight="1" x14ac:dyDescent="0.2">
      <c r="A23" s="51"/>
      <c r="B23" s="51"/>
      <c r="C23" s="18" t="s">
        <v>0</v>
      </c>
      <c r="D23" s="18" t="s">
        <v>48</v>
      </c>
      <c r="E23" s="23">
        <v>292.05962884088837</v>
      </c>
      <c r="F23" s="23">
        <v>328.56708244599946</v>
      </c>
      <c r="G23" s="23">
        <v>146.02981442044418</v>
      </c>
      <c r="H23" s="23">
        <v>292.05962884088837</v>
      </c>
      <c r="I23" s="23">
        <v>292.05962884088837</v>
      </c>
      <c r="J23" s="23">
        <v>292.05962884088837</v>
      </c>
      <c r="K23" s="23">
        <v>146.02981442044418</v>
      </c>
      <c r="L23" s="23">
        <v>584.11925768177673</v>
      </c>
      <c r="M23" s="23">
        <v>401.58198965622148</v>
      </c>
      <c r="N23" s="23">
        <v>474.59689686644356</v>
      </c>
      <c r="O23" s="23">
        <v>547.61180407666575</v>
      </c>
      <c r="P23" s="23">
        <v>365.0745360511105</v>
      </c>
      <c r="Q23" s="23">
        <v>693.6416184971099</v>
      </c>
      <c r="R23" s="23">
        <v>438.08944326133258</v>
      </c>
      <c r="S23" s="23">
        <v>474.59689686644356</v>
      </c>
      <c r="T23" s="23">
        <v>511.10435047155465</v>
      </c>
      <c r="U23" s="23">
        <v>438.08944326133258</v>
      </c>
      <c r="V23" s="23">
        <v>474.59689686644356</v>
      </c>
      <c r="W23" s="23">
        <v>401.58198965622148</v>
      </c>
      <c r="X23" s="23">
        <v>438.08944326133258</v>
      </c>
      <c r="Y23" s="23">
        <v>365.0745360511105</v>
      </c>
      <c r="Z23" s="23">
        <v>365.0745360511105</v>
      </c>
      <c r="AA23" s="23">
        <v>292.05962884088837</v>
      </c>
      <c r="AB23" s="23">
        <v>255.55217523577733</v>
      </c>
      <c r="AC23" s="24"/>
    </row>
    <row r="24" spans="1:29" s="25" customFormat="1" ht="18" customHeight="1" x14ac:dyDescent="0.2">
      <c r="A24" s="26"/>
      <c r="B24" s="26"/>
      <c r="C24" s="18" t="s">
        <v>49</v>
      </c>
      <c r="D24" s="18"/>
      <c r="E24" s="23">
        <v>0.37500000000000006</v>
      </c>
      <c r="F24" s="23">
        <v>0.44444444444444442</v>
      </c>
      <c r="G24" s="23">
        <v>0.75000000000000011</v>
      </c>
      <c r="H24" s="23">
        <v>0.25</v>
      </c>
      <c r="I24" s="23">
        <v>0.25</v>
      </c>
      <c r="J24" s="23">
        <v>0.37500000000000006</v>
      </c>
      <c r="K24" s="23">
        <v>0.75000000000000011</v>
      </c>
      <c r="L24" s="23">
        <v>0.37500000000000006</v>
      </c>
      <c r="M24" s="23">
        <v>0.27272727272727276</v>
      </c>
      <c r="N24" s="23">
        <v>0.30769230769230771</v>
      </c>
      <c r="O24" s="23">
        <v>0.26666666666666666</v>
      </c>
      <c r="P24" s="23">
        <v>0.5</v>
      </c>
      <c r="Q24" s="23">
        <v>0.21052631578947367</v>
      </c>
      <c r="R24" s="23">
        <v>0.33333333333333331</v>
      </c>
      <c r="S24" s="23">
        <v>0.38461538461538464</v>
      </c>
      <c r="T24" s="23">
        <v>0.2857142857142857</v>
      </c>
      <c r="U24" s="23">
        <v>0.33333333333333331</v>
      </c>
      <c r="V24" s="23">
        <v>0.30769230769230771</v>
      </c>
      <c r="W24" s="23">
        <v>0.36363636363636365</v>
      </c>
      <c r="X24" s="23">
        <v>0.33333333333333331</v>
      </c>
      <c r="Y24" s="23">
        <v>0.39999999999999997</v>
      </c>
      <c r="Z24" s="23">
        <v>0.3</v>
      </c>
      <c r="AA24" s="23">
        <v>0.37500000000000006</v>
      </c>
      <c r="AB24" s="23">
        <v>0.4285714285714286</v>
      </c>
      <c r="AC24" s="24"/>
    </row>
    <row r="25" spans="1:29" s="25" customFormat="1" ht="18" customHeight="1" x14ac:dyDescent="0.2">
      <c r="A25" s="26"/>
      <c r="B25" s="26"/>
      <c r="C25" s="18" t="s">
        <v>50</v>
      </c>
      <c r="D25" s="18"/>
      <c r="E25" s="23">
        <v>0.93632917756904455</v>
      </c>
      <c r="F25" s="23">
        <v>0.91381154862025715</v>
      </c>
      <c r="G25" s="23">
        <v>0.79999999999999993</v>
      </c>
      <c r="H25" s="23">
        <v>0.97014250014533188</v>
      </c>
      <c r="I25" s="23">
        <v>0.97014250014533188</v>
      </c>
      <c r="J25" s="23">
        <v>0.93632917756904455</v>
      </c>
      <c r="K25" s="23">
        <v>0.79999999999999993</v>
      </c>
      <c r="L25" s="23">
        <v>0.93632917756904455</v>
      </c>
      <c r="M25" s="23">
        <v>0.96476382123773208</v>
      </c>
      <c r="N25" s="23">
        <v>0.9557790087219501</v>
      </c>
      <c r="O25" s="23">
        <v>0.96623493960124629</v>
      </c>
      <c r="P25" s="23">
        <v>0.89442719099991586</v>
      </c>
      <c r="Q25" s="23">
        <v>0.97854978498674905</v>
      </c>
      <c r="R25" s="23">
        <v>0.94868329805051377</v>
      </c>
      <c r="S25" s="23">
        <v>0.93334560620305951</v>
      </c>
      <c r="T25" s="23">
        <v>0.96152394764082316</v>
      </c>
      <c r="U25" s="23">
        <v>0.94868329805051377</v>
      </c>
      <c r="V25" s="23">
        <v>0.9557790087219501</v>
      </c>
      <c r="W25" s="23">
        <v>0.93979342348843709</v>
      </c>
      <c r="X25" s="23">
        <v>0.94868329805051377</v>
      </c>
      <c r="Y25" s="23">
        <v>0.9284766908852593</v>
      </c>
      <c r="Z25" s="23">
        <v>0.95782628522115143</v>
      </c>
      <c r="AA25" s="23">
        <v>0.93632917756904455</v>
      </c>
      <c r="AB25" s="23">
        <v>0.91914503001805792</v>
      </c>
      <c r="AC25" s="24"/>
    </row>
    <row r="26" spans="1:29" s="25" customFormat="1" ht="18" customHeight="1" x14ac:dyDescent="0.2">
      <c r="A26" s="50" t="s">
        <v>42</v>
      </c>
      <c r="B26" s="50" t="s">
        <v>53</v>
      </c>
      <c r="C26" s="18" t="s">
        <v>44</v>
      </c>
      <c r="D26" s="18" t="s">
        <v>45</v>
      </c>
      <c r="E26" s="23">
        <f>(E96+E101+E106+E111+E116+E121+E126+E131+E136+E141)+0.01</f>
        <v>1.5448600000000001</v>
      </c>
      <c r="F26" s="23">
        <f t="shared" ref="F26:AA26" si="2">(F96+F101+F106+F111+F116+F121+F126+F131+F136+F141)+0.01</f>
        <v>1.3451900000000001</v>
      </c>
      <c r="G26" s="23">
        <f t="shared" si="2"/>
        <v>1.5445199999999999</v>
      </c>
      <c r="H26" s="23">
        <f t="shared" si="2"/>
        <v>1.2287199999999998</v>
      </c>
      <c r="I26" s="23">
        <f t="shared" si="2"/>
        <v>1.3377400000000002</v>
      </c>
      <c r="J26" s="23">
        <f t="shared" si="2"/>
        <v>1.34585</v>
      </c>
      <c r="K26" s="23">
        <f t="shared" si="2"/>
        <v>1.3189599999999999</v>
      </c>
      <c r="L26" s="23">
        <f t="shared" si="2"/>
        <v>4.8611800000000001</v>
      </c>
      <c r="M26" s="23">
        <f t="shared" si="2"/>
        <v>2.7154699999999998</v>
      </c>
      <c r="N26" s="23">
        <f t="shared" si="2"/>
        <v>3.4559499999899996</v>
      </c>
      <c r="O26" s="23">
        <f t="shared" si="2"/>
        <v>3.7269499999999995</v>
      </c>
      <c r="P26" s="23">
        <f t="shared" si="2"/>
        <v>3.6235200000000001</v>
      </c>
      <c r="Q26" s="23">
        <f t="shared" si="2"/>
        <v>3.3439700000000001</v>
      </c>
      <c r="R26" s="23">
        <f t="shared" si="2"/>
        <v>3.2246100000000002</v>
      </c>
      <c r="S26" s="23">
        <f t="shared" si="2"/>
        <v>3.4474099999999996</v>
      </c>
      <c r="T26" s="23">
        <f t="shared" si="2"/>
        <v>3.5069099999999995</v>
      </c>
      <c r="U26" s="23">
        <f t="shared" si="2"/>
        <v>2.8617899999999996</v>
      </c>
      <c r="V26" s="23">
        <f t="shared" si="2"/>
        <v>2.8016899999899998</v>
      </c>
      <c r="W26" s="23">
        <f t="shared" si="2"/>
        <v>2.4220399999999995</v>
      </c>
      <c r="X26" s="23">
        <f t="shared" si="2"/>
        <v>2.4770400000000001</v>
      </c>
      <c r="Y26" s="23">
        <f t="shared" si="2"/>
        <v>2.3468599999999995</v>
      </c>
      <c r="Z26" s="23">
        <f t="shared" si="2"/>
        <v>2.2952199999999996</v>
      </c>
      <c r="AA26" s="23">
        <f t="shared" si="2"/>
        <v>1.69167</v>
      </c>
      <c r="AB26" s="23">
        <v>1.44</v>
      </c>
      <c r="AC26" s="24">
        <f>SUM(E26:AB26)</f>
        <v>59.908119999980002</v>
      </c>
    </row>
    <row r="27" spans="1:29" s="25" customFormat="1" ht="18" customHeight="1" x14ac:dyDescent="0.2">
      <c r="A27" s="51"/>
      <c r="B27" s="51"/>
      <c r="C27" s="18" t="s">
        <v>46</v>
      </c>
      <c r="D27" s="18" t="s">
        <v>47</v>
      </c>
      <c r="E27" s="23">
        <v>0.36</v>
      </c>
      <c r="F27" s="23">
        <v>0.36</v>
      </c>
      <c r="G27" s="23">
        <v>0.72</v>
      </c>
      <c r="H27" s="23">
        <v>0.36</v>
      </c>
      <c r="I27" s="23">
        <v>0.36</v>
      </c>
      <c r="J27" s="23">
        <v>0.36</v>
      </c>
      <c r="K27" s="23">
        <v>0.36</v>
      </c>
      <c r="L27" s="23">
        <v>1.44</v>
      </c>
      <c r="M27" s="23">
        <v>0.36</v>
      </c>
      <c r="N27" s="23">
        <v>1.08</v>
      </c>
      <c r="O27" s="23">
        <v>1.08</v>
      </c>
      <c r="P27" s="23">
        <v>0.72</v>
      </c>
      <c r="Q27" s="23">
        <v>0.72</v>
      </c>
      <c r="R27" s="23">
        <v>0.72</v>
      </c>
      <c r="S27" s="23">
        <v>0.72</v>
      </c>
      <c r="T27" s="23">
        <v>1.08</v>
      </c>
      <c r="U27" s="23">
        <v>0.72</v>
      </c>
      <c r="V27" s="23">
        <v>1.08</v>
      </c>
      <c r="W27" s="23">
        <v>0.72</v>
      </c>
      <c r="X27" s="23">
        <v>0.72</v>
      </c>
      <c r="Y27" s="23">
        <v>0.72</v>
      </c>
      <c r="Z27" s="23">
        <v>0.72</v>
      </c>
      <c r="AA27" s="23">
        <v>0.72</v>
      </c>
      <c r="AB27" s="23">
        <v>0.36</v>
      </c>
      <c r="AC27" s="24">
        <f>SUM(E27:AB27)</f>
        <v>16.560000000000002</v>
      </c>
    </row>
    <row r="28" spans="1:29" s="25" customFormat="1" ht="18" customHeight="1" x14ac:dyDescent="0.2">
      <c r="A28" s="51"/>
      <c r="B28" s="51"/>
      <c r="C28" s="18" t="s">
        <v>0</v>
      </c>
      <c r="D28" s="18" t="s">
        <v>48</v>
      </c>
      <c r="E28" s="23">
        <v>142.99788296939863</v>
      </c>
      <c r="F28" s="23">
        <v>142.99788296939863</v>
      </c>
      <c r="G28" s="23">
        <v>155.10298109825132</v>
      </c>
      <c r="H28" s="23">
        <v>109.67436971682243</v>
      </c>
      <c r="I28" s="23">
        <v>109.67436971682243</v>
      </c>
      <c r="J28" s="23">
        <v>142.99788296939863</v>
      </c>
      <c r="K28" s="23">
        <v>176.84460740784226</v>
      </c>
      <c r="L28" s="23">
        <v>405.94334950472694</v>
      </c>
      <c r="M28" s="23">
        <v>279.61587566353353</v>
      </c>
      <c r="N28" s="23">
        <v>362.09155522233124</v>
      </c>
      <c r="O28" s="23">
        <v>362.09155522233124</v>
      </c>
      <c r="P28" s="23">
        <v>353.68921481568452</v>
      </c>
      <c r="Q28" s="23">
        <v>319.75298695813484</v>
      </c>
      <c r="R28" s="23">
        <v>319.75298695813484</v>
      </c>
      <c r="S28" s="23">
        <v>319.75298695813484</v>
      </c>
      <c r="T28" s="23">
        <v>362.09155522233124</v>
      </c>
      <c r="U28" s="23">
        <v>285.99576593879726</v>
      </c>
      <c r="V28" s="23">
        <v>296.32382931737101</v>
      </c>
      <c r="W28" s="23">
        <v>252.48936032186776</v>
      </c>
      <c r="X28" s="23">
        <v>219.34873943364485</v>
      </c>
      <c r="Y28" s="23">
        <v>219.34873943364485</v>
      </c>
      <c r="Z28" s="23">
        <v>252.48936032186776</v>
      </c>
      <c r="AA28" s="23">
        <v>186.76872163472271</v>
      </c>
      <c r="AB28" s="23">
        <v>142.99788296939863</v>
      </c>
      <c r="AC28" s="24"/>
    </row>
    <row r="29" spans="1:29" s="25" customFormat="1" ht="18" customHeight="1" x14ac:dyDescent="0.2">
      <c r="A29" s="26"/>
      <c r="B29" s="26"/>
      <c r="C29" s="18" t="s">
        <v>49</v>
      </c>
      <c r="D29" s="18"/>
      <c r="E29" s="23">
        <v>0.25</v>
      </c>
      <c r="F29" s="23">
        <v>0.25</v>
      </c>
      <c r="G29" s="23">
        <v>0.5</v>
      </c>
      <c r="H29" s="23">
        <v>0.33333333333333331</v>
      </c>
      <c r="I29" s="23">
        <v>0.33333333333333331</v>
      </c>
      <c r="J29" s="23">
        <v>0.25</v>
      </c>
      <c r="K29" s="23">
        <v>0.19999999999999998</v>
      </c>
      <c r="L29" s="23">
        <v>0.36363636363636365</v>
      </c>
      <c r="M29" s="23">
        <v>0.125</v>
      </c>
      <c r="N29" s="23">
        <v>0.3</v>
      </c>
      <c r="O29" s="23">
        <v>0.3</v>
      </c>
      <c r="P29" s="23">
        <v>0.19999999999999998</v>
      </c>
      <c r="Q29" s="23">
        <v>0.22222222222222221</v>
      </c>
      <c r="R29" s="23">
        <v>0.22222222222222221</v>
      </c>
      <c r="S29" s="23">
        <v>0.22222222222222221</v>
      </c>
      <c r="T29" s="23">
        <v>0.3</v>
      </c>
      <c r="U29" s="23">
        <v>0.25</v>
      </c>
      <c r="V29" s="23">
        <v>0.37500000000000006</v>
      </c>
      <c r="W29" s="23">
        <v>0.2857142857142857</v>
      </c>
      <c r="X29" s="23">
        <v>0.33333333333333331</v>
      </c>
      <c r="Y29" s="23">
        <v>0.33333333333333331</v>
      </c>
      <c r="Z29" s="23">
        <v>0.2857142857142857</v>
      </c>
      <c r="AA29" s="23">
        <v>0.39999999999999997</v>
      </c>
      <c r="AB29" s="23">
        <v>0.25</v>
      </c>
      <c r="AC29" s="24"/>
    </row>
    <row r="30" spans="1:29" s="25" customFormat="1" ht="18" customHeight="1" x14ac:dyDescent="0.2">
      <c r="A30" s="26"/>
      <c r="B30" s="26"/>
      <c r="C30" s="18" t="s">
        <v>50</v>
      </c>
      <c r="D30" s="18"/>
      <c r="E30" s="23">
        <v>0.97014250014533188</v>
      </c>
      <c r="F30" s="23">
        <v>0.97014250014533188</v>
      </c>
      <c r="G30" s="23">
        <v>0.89442719099991586</v>
      </c>
      <c r="H30" s="23">
        <v>0.94868329805051377</v>
      </c>
      <c r="I30" s="23">
        <v>0.94868329805051377</v>
      </c>
      <c r="J30" s="23">
        <v>0.97014250014533188</v>
      </c>
      <c r="K30" s="23">
        <v>0.98058067569092011</v>
      </c>
      <c r="L30" s="23">
        <v>0.93979342348843709</v>
      </c>
      <c r="M30" s="23">
        <v>0.99227787671366763</v>
      </c>
      <c r="N30" s="23">
        <v>0.95782628522115143</v>
      </c>
      <c r="O30" s="23">
        <v>0.95782628522115143</v>
      </c>
      <c r="P30" s="23">
        <v>0.98058067569092011</v>
      </c>
      <c r="Q30" s="23">
        <v>0.97618706018395274</v>
      </c>
      <c r="R30" s="23">
        <v>0.97618706018395274</v>
      </c>
      <c r="S30" s="23">
        <v>0.97618706018395274</v>
      </c>
      <c r="T30" s="23">
        <v>0.95782628522115143</v>
      </c>
      <c r="U30" s="23">
        <v>0.97014250014533188</v>
      </c>
      <c r="V30" s="23">
        <v>0.93632917756904455</v>
      </c>
      <c r="W30" s="23">
        <v>0.96152394764082316</v>
      </c>
      <c r="X30" s="23">
        <v>0.94868329805051377</v>
      </c>
      <c r="Y30" s="23">
        <v>0.94868329805051377</v>
      </c>
      <c r="Z30" s="23">
        <v>0.96152394764082316</v>
      </c>
      <c r="AA30" s="23">
        <v>0.9284766908852593</v>
      </c>
      <c r="AB30" s="23">
        <v>0.97014250014533188</v>
      </c>
      <c r="AC30" s="24"/>
    </row>
    <row r="31" spans="1:29" s="25" customFormat="1" ht="18" customHeight="1" x14ac:dyDescent="0.2">
      <c r="A31" s="50" t="s">
        <v>51</v>
      </c>
      <c r="B31" s="50" t="s">
        <v>54</v>
      </c>
      <c r="C31" s="18" t="s">
        <v>44</v>
      </c>
      <c r="D31" s="18" t="s">
        <v>45</v>
      </c>
      <c r="E31" s="23">
        <f>(E201+E206+E211+E216+E221+E226+E231+E236)+0.1</f>
        <v>1.7309700000000001</v>
      </c>
      <c r="F31" s="23">
        <f t="shared" ref="F31:AB31" si="3">(F201+F206+F211+F216+F221+F226+F231+F236)+0.1</f>
        <v>1.8539800000000002</v>
      </c>
      <c r="G31" s="23">
        <f t="shared" si="3"/>
        <v>1.7820400000000001</v>
      </c>
      <c r="H31" s="23">
        <f t="shared" si="3"/>
        <v>1.67113</v>
      </c>
      <c r="I31" s="23">
        <f t="shared" si="3"/>
        <v>1.6500900000000003</v>
      </c>
      <c r="J31" s="23">
        <f t="shared" si="3"/>
        <v>2.0961599999999998</v>
      </c>
      <c r="K31" s="23">
        <f t="shared" si="3"/>
        <v>1.7797800000000001</v>
      </c>
      <c r="L31" s="23">
        <f t="shared" si="3"/>
        <v>3.9550200000000006</v>
      </c>
      <c r="M31" s="23">
        <f t="shared" si="3"/>
        <v>2.4598800000000005</v>
      </c>
      <c r="N31" s="23">
        <f t="shared" si="3"/>
        <v>3.0803799999999995</v>
      </c>
      <c r="O31" s="23">
        <f t="shared" si="3"/>
        <v>3.4950600000000001</v>
      </c>
      <c r="P31" s="23">
        <f t="shared" si="3"/>
        <v>3.4496500000000005</v>
      </c>
      <c r="Q31" s="23">
        <f t="shared" si="3"/>
        <v>2.7091599999999998</v>
      </c>
      <c r="R31" s="23">
        <f t="shared" si="3"/>
        <v>2.7368299999999999</v>
      </c>
      <c r="S31" s="23">
        <f t="shared" si="3"/>
        <v>3.3730100000000003</v>
      </c>
      <c r="T31" s="23">
        <f t="shared" si="3"/>
        <v>3.3563000000000005</v>
      </c>
      <c r="U31" s="23">
        <f t="shared" si="3"/>
        <v>2.9779800000000001</v>
      </c>
      <c r="V31" s="23">
        <f t="shared" si="3"/>
        <v>2.92638</v>
      </c>
      <c r="W31" s="23">
        <f t="shared" si="3"/>
        <v>2.7381200000000003</v>
      </c>
      <c r="X31" s="23">
        <f t="shared" si="3"/>
        <v>2.7269600000000005</v>
      </c>
      <c r="Y31" s="23">
        <f t="shared" si="3"/>
        <v>2.5342000000000002</v>
      </c>
      <c r="Z31" s="23">
        <f t="shared" si="3"/>
        <v>2.5338800000000004</v>
      </c>
      <c r="AA31" s="23">
        <f t="shared" si="3"/>
        <v>1.9938400000000003</v>
      </c>
      <c r="AB31" s="23">
        <f t="shared" si="3"/>
        <v>1.94072</v>
      </c>
      <c r="AC31" s="24">
        <f>SUM(E31:AB31)</f>
        <v>61.551520000000004</v>
      </c>
    </row>
    <row r="32" spans="1:29" s="25" customFormat="1" ht="18" customHeight="1" x14ac:dyDescent="0.2">
      <c r="A32" s="51"/>
      <c r="B32" s="51"/>
      <c r="C32" s="18" t="s">
        <v>46</v>
      </c>
      <c r="D32" s="18" t="s">
        <v>47</v>
      </c>
      <c r="E32" s="23">
        <v>0.72</v>
      </c>
      <c r="F32" s="23">
        <v>0.72</v>
      </c>
      <c r="G32" s="23">
        <v>0.72</v>
      </c>
      <c r="H32" s="23">
        <v>0.72</v>
      </c>
      <c r="I32" s="23">
        <v>0.72</v>
      </c>
      <c r="J32" s="23">
        <v>0.72</v>
      </c>
      <c r="K32" s="23">
        <v>0.72</v>
      </c>
      <c r="L32" s="23">
        <v>0.72</v>
      </c>
      <c r="M32" s="23">
        <v>0.72</v>
      </c>
      <c r="N32" s="23">
        <v>0.72</v>
      </c>
      <c r="O32" s="23">
        <v>1.08</v>
      </c>
      <c r="P32" s="23">
        <v>1.08</v>
      </c>
      <c r="Q32" s="23">
        <v>0.72</v>
      </c>
      <c r="R32" s="23">
        <v>0.72</v>
      </c>
      <c r="S32" s="23">
        <v>0.72</v>
      </c>
      <c r="T32" s="23">
        <v>1.08</v>
      </c>
      <c r="U32" s="23">
        <v>0.72</v>
      </c>
      <c r="V32" s="23">
        <v>1.08</v>
      </c>
      <c r="W32" s="23">
        <v>0.72</v>
      </c>
      <c r="X32" s="23">
        <v>1.08</v>
      </c>
      <c r="Y32" s="23">
        <v>0.72</v>
      </c>
      <c r="Z32" s="23">
        <v>0.72</v>
      </c>
      <c r="AA32" s="23">
        <v>0.72</v>
      </c>
      <c r="AB32" s="23">
        <v>0.72</v>
      </c>
      <c r="AC32" s="24">
        <f>SUM(E32:AB32)</f>
        <v>19.079999999999998</v>
      </c>
    </row>
    <row r="33" spans="1:29" s="25" customFormat="1" ht="18" customHeight="1" x14ac:dyDescent="0.2">
      <c r="A33" s="51"/>
      <c r="B33" s="51"/>
      <c r="C33" s="18" t="s">
        <v>0</v>
      </c>
      <c r="D33" s="18" t="s">
        <v>48</v>
      </c>
      <c r="E33" s="23">
        <v>178.7473537117483</v>
      </c>
      <c r="F33" s="23">
        <v>178.7473537117483</v>
      </c>
      <c r="G33" s="23">
        <v>155.10298109825132</v>
      </c>
      <c r="H33" s="23">
        <v>182.79061619470406</v>
      </c>
      <c r="I33" s="23">
        <v>182.79061619470406</v>
      </c>
      <c r="J33" s="23">
        <v>178.7473537117483</v>
      </c>
      <c r="K33" s="23">
        <v>176.84460740784226</v>
      </c>
      <c r="L33" s="23">
        <v>332.13546777659479</v>
      </c>
      <c r="M33" s="23">
        <v>209.71190674765018</v>
      </c>
      <c r="N33" s="23">
        <v>325.88239970009812</v>
      </c>
      <c r="O33" s="23">
        <v>325.88239970009812</v>
      </c>
      <c r="P33" s="23">
        <v>353.68921481568452</v>
      </c>
      <c r="Q33" s="23">
        <v>248.6967676341049</v>
      </c>
      <c r="R33" s="23">
        <v>248.6967676341049</v>
      </c>
      <c r="S33" s="23">
        <v>319.75298695813484</v>
      </c>
      <c r="T33" s="23">
        <v>325.88239970009812</v>
      </c>
      <c r="U33" s="23">
        <v>285.99576593879726</v>
      </c>
      <c r="V33" s="23">
        <v>296.32382931737101</v>
      </c>
      <c r="W33" s="23">
        <v>288.55926893927739</v>
      </c>
      <c r="X33" s="23">
        <v>255.90686267258567</v>
      </c>
      <c r="Y33" s="23">
        <v>255.90686267258567</v>
      </c>
      <c r="Z33" s="23">
        <v>252.48936032186776</v>
      </c>
      <c r="AA33" s="23">
        <v>186.76872163472271</v>
      </c>
      <c r="AB33" s="23">
        <v>178.7473537117483</v>
      </c>
      <c r="AC33" s="24"/>
    </row>
    <row r="34" spans="1:29" s="25" customFormat="1" ht="18" customHeight="1" x14ac:dyDescent="0.2">
      <c r="A34" s="26"/>
      <c r="B34" s="26"/>
      <c r="C34" s="18" t="s">
        <v>49</v>
      </c>
      <c r="D34" s="18"/>
      <c r="E34" s="23">
        <v>0.39999999999999997</v>
      </c>
      <c r="F34" s="23">
        <v>0.39999999999999997</v>
      </c>
      <c r="G34" s="23">
        <v>0.5</v>
      </c>
      <c r="H34" s="23">
        <v>0.39999999999999997</v>
      </c>
      <c r="I34" s="23">
        <v>0.39999999999999997</v>
      </c>
      <c r="J34" s="23">
        <v>0.39999999999999997</v>
      </c>
      <c r="K34" s="23">
        <v>0.39999999999999997</v>
      </c>
      <c r="L34" s="23">
        <v>0.22222222222222221</v>
      </c>
      <c r="M34" s="23">
        <v>0.33333333333333331</v>
      </c>
      <c r="N34" s="23">
        <v>0.22222222222222221</v>
      </c>
      <c r="O34" s="23">
        <v>0.33333333333333331</v>
      </c>
      <c r="P34" s="23">
        <v>0.3</v>
      </c>
      <c r="Q34" s="23">
        <v>0.2857142857142857</v>
      </c>
      <c r="R34" s="23">
        <v>0.2857142857142857</v>
      </c>
      <c r="S34" s="23">
        <v>0.22222222222222221</v>
      </c>
      <c r="T34" s="23">
        <v>0.33333333333333331</v>
      </c>
      <c r="U34" s="23">
        <v>0.25</v>
      </c>
      <c r="V34" s="23">
        <v>0.37500000000000006</v>
      </c>
      <c r="W34" s="23">
        <v>0.25</v>
      </c>
      <c r="X34" s="23">
        <v>0.4285714285714286</v>
      </c>
      <c r="Y34" s="23">
        <v>0.2857142857142857</v>
      </c>
      <c r="Z34" s="23">
        <v>0.2857142857142857</v>
      </c>
      <c r="AA34" s="23">
        <v>0.39999999999999997</v>
      </c>
      <c r="AB34" s="23">
        <v>0.39999999999999997</v>
      </c>
      <c r="AC34" s="24"/>
    </row>
    <row r="35" spans="1:29" s="25" customFormat="1" ht="18" customHeight="1" x14ac:dyDescent="0.2">
      <c r="A35" s="26"/>
      <c r="B35" s="26"/>
      <c r="C35" s="18" t="s">
        <v>50</v>
      </c>
      <c r="D35" s="18"/>
      <c r="E35" s="23">
        <v>0.97014250014533188</v>
      </c>
      <c r="F35" s="23">
        <v>0.97014250014533188</v>
      </c>
      <c r="G35" s="23">
        <v>0.89442719099991586</v>
      </c>
      <c r="H35" s="23">
        <v>0.94868329805051377</v>
      </c>
      <c r="I35" s="23">
        <v>0.94868329805051377</v>
      </c>
      <c r="J35" s="23">
        <v>0.97014250014533188</v>
      </c>
      <c r="K35" s="23">
        <v>0.98058067569092011</v>
      </c>
      <c r="L35" s="23">
        <v>0.93979342348843709</v>
      </c>
      <c r="M35" s="23">
        <v>0.99227787671366763</v>
      </c>
      <c r="N35" s="23">
        <v>0.95782628522115143</v>
      </c>
      <c r="O35" s="23">
        <v>0.95782628522115143</v>
      </c>
      <c r="P35" s="23">
        <v>0.98058067569092011</v>
      </c>
      <c r="Q35" s="23">
        <v>0.97618706018395274</v>
      </c>
      <c r="R35" s="23">
        <v>0.97618706018395274</v>
      </c>
      <c r="S35" s="23">
        <v>0.97618706018395274</v>
      </c>
      <c r="T35" s="23">
        <v>0.95782628522115143</v>
      </c>
      <c r="U35" s="23">
        <v>0.97014250014533188</v>
      </c>
      <c r="V35" s="23">
        <v>0.93632917756904455</v>
      </c>
      <c r="W35" s="23">
        <v>0.96152394764082316</v>
      </c>
      <c r="X35" s="23">
        <v>0.94868329805051377</v>
      </c>
      <c r="Y35" s="23">
        <v>0.94868329805051377</v>
      </c>
      <c r="Z35" s="23">
        <v>0.96152394764082316</v>
      </c>
      <c r="AA35" s="23">
        <v>0.9284766908852593</v>
      </c>
      <c r="AB35" s="23">
        <v>0.97014250014533188</v>
      </c>
      <c r="AC35" s="24"/>
    </row>
    <row r="36" spans="1:29" s="25" customFormat="1" ht="18" customHeight="1" x14ac:dyDescent="0.2">
      <c r="A36" s="50" t="s">
        <v>55</v>
      </c>
      <c r="B36" s="50" t="s">
        <v>56</v>
      </c>
      <c r="C36" s="18" t="s">
        <v>44</v>
      </c>
      <c r="D36" s="18" t="s">
        <v>45</v>
      </c>
      <c r="E36" s="27">
        <v>1.0692000000000002</v>
      </c>
      <c r="F36" s="27">
        <v>1.0355799999999999</v>
      </c>
      <c r="G36" s="27">
        <v>0.97314999999999996</v>
      </c>
      <c r="H36" s="27">
        <v>0.91346000000000005</v>
      </c>
      <c r="I36" s="27">
        <v>0.91489999999999994</v>
      </c>
      <c r="J36" s="27">
        <v>1.0367999999999999</v>
      </c>
      <c r="K36" s="27">
        <v>1.2498499999999999</v>
      </c>
      <c r="L36" s="27">
        <v>1.5539000000000001</v>
      </c>
      <c r="M36" s="27">
        <v>1.7550699999999999</v>
      </c>
      <c r="N36" s="27">
        <v>1.9153399999999998</v>
      </c>
      <c r="O36" s="27">
        <v>1.8617000000000001</v>
      </c>
      <c r="P36" s="27">
        <v>1.91045</v>
      </c>
      <c r="Q36" s="27">
        <v>1.8985000000000001</v>
      </c>
      <c r="R36" s="27">
        <v>1.81951</v>
      </c>
      <c r="S36" s="27">
        <v>1.7960399999999999</v>
      </c>
      <c r="T36" s="27">
        <v>1.7869699999999999</v>
      </c>
      <c r="U36" s="27">
        <v>1.6953800000000001</v>
      </c>
      <c r="V36" s="27">
        <v>1.6201400000000001</v>
      </c>
      <c r="W36" s="27">
        <v>1.63483</v>
      </c>
      <c r="X36" s="27">
        <v>1.6123699999999999</v>
      </c>
      <c r="Y36" s="27">
        <v>1.6606800000000002</v>
      </c>
      <c r="Z36" s="27">
        <v>1.7191400000000001</v>
      </c>
      <c r="AA36" s="27">
        <v>1.54548</v>
      </c>
      <c r="AB36" s="27">
        <v>1.3765000000000001</v>
      </c>
      <c r="AC36" s="24">
        <f>SUM(E36:AB36)</f>
        <v>36.354939999999999</v>
      </c>
    </row>
    <row r="37" spans="1:29" s="25" customFormat="1" ht="18" customHeight="1" x14ac:dyDescent="0.2">
      <c r="A37" s="51"/>
      <c r="B37" s="51"/>
      <c r="C37" s="18" t="s">
        <v>46</v>
      </c>
      <c r="D37" s="18" t="s">
        <v>47</v>
      </c>
      <c r="E37" s="23">
        <v>0.46649000000000002</v>
      </c>
      <c r="F37" s="23">
        <v>0.45144000000000001</v>
      </c>
      <c r="G37" s="23">
        <v>0.44935000000000003</v>
      </c>
      <c r="H37" s="23">
        <v>0.42934</v>
      </c>
      <c r="I37" s="23">
        <v>0.43056</v>
      </c>
      <c r="J37" s="23">
        <v>0.45367000000000002</v>
      </c>
      <c r="K37" s="23">
        <v>0.47526999999999997</v>
      </c>
      <c r="L37" s="23">
        <v>0.56095000000000006</v>
      </c>
      <c r="M37" s="23">
        <v>0.62338000000000005</v>
      </c>
      <c r="N37" s="23">
        <v>0.67254999999999998</v>
      </c>
      <c r="O37" s="23">
        <v>0.69170000000000009</v>
      </c>
      <c r="P37" s="23">
        <v>0.70423000000000002</v>
      </c>
      <c r="Q37" s="23">
        <v>0.69911999999999996</v>
      </c>
      <c r="R37" s="23">
        <v>0.64188000000000001</v>
      </c>
      <c r="S37" s="23">
        <v>0.6224400000000001</v>
      </c>
      <c r="T37" s="23">
        <v>0.63985999999999998</v>
      </c>
      <c r="U37" s="23">
        <v>0.61516999999999999</v>
      </c>
      <c r="V37" s="23">
        <v>0.58882000000000001</v>
      </c>
      <c r="W37" s="23">
        <v>0.59428999999999998</v>
      </c>
      <c r="X37" s="23">
        <v>0.55950999999999995</v>
      </c>
      <c r="Y37" s="23">
        <v>0.56447999999999998</v>
      </c>
      <c r="Z37" s="23">
        <v>0.58298000000000005</v>
      </c>
      <c r="AA37" s="23">
        <v>0.57750999999999997</v>
      </c>
      <c r="AB37" s="23">
        <v>0.52754000000000001</v>
      </c>
      <c r="AC37" s="24">
        <f>SUM(E37:AB37)</f>
        <v>13.622529999999999</v>
      </c>
    </row>
    <row r="38" spans="1:29" s="25" customFormat="1" ht="18" customHeight="1" x14ac:dyDescent="0.2">
      <c r="A38" s="51"/>
      <c r="B38" s="51"/>
      <c r="C38" s="18" t="s">
        <v>0</v>
      </c>
      <c r="D38" s="18" t="s">
        <v>48</v>
      </c>
      <c r="E38" s="23">
        <v>112.38285109864503</v>
      </c>
      <c r="F38" s="23">
        <v>108.83437859179276</v>
      </c>
      <c r="G38" s="23">
        <v>103.26440106439595</v>
      </c>
      <c r="H38" s="23">
        <v>97.237716998943341</v>
      </c>
      <c r="I38" s="23">
        <v>97.413275794732698</v>
      </c>
      <c r="J38" s="23">
        <v>109.02807389916914</v>
      </c>
      <c r="K38" s="23">
        <v>128.82115975224673</v>
      </c>
      <c r="L38" s="23">
        <v>159.15705928857133</v>
      </c>
      <c r="M38" s="23">
        <v>179.43074780416376</v>
      </c>
      <c r="N38" s="23">
        <v>195.56723373751282</v>
      </c>
      <c r="O38" s="23">
        <v>191.33384020395695</v>
      </c>
      <c r="P38" s="23">
        <v>196.15739148285923</v>
      </c>
      <c r="Q38" s="23">
        <v>194.90693266487503</v>
      </c>
      <c r="R38" s="23">
        <v>185.87773986213139</v>
      </c>
      <c r="S38" s="23">
        <v>183.12520358608751</v>
      </c>
      <c r="T38" s="23">
        <v>182.85870826185686</v>
      </c>
      <c r="U38" s="23">
        <v>173.75120315439403</v>
      </c>
      <c r="V38" s="23">
        <v>166.0714926848627</v>
      </c>
      <c r="W38" s="23">
        <v>167.58159701370519</v>
      </c>
      <c r="X38" s="23">
        <v>164.42093703705422</v>
      </c>
      <c r="Y38" s="23">
        <v>168.97824880225937</v>
      </c>
      <c r="Z38" s="23">
        <v>174.88423199414925</v>
      </c>
      <c r="AA38" s="23">
        <v>158.94570589965736</v>
      </c>
      <c r="AB38" s="23">
        <v>142.01609809093171</v>
      </c>
      <c r="AC38" s="24"/>
    </row>
    <row r="39" spans="1:29" s="25" customFormat="1" ht="18" customHeight="1" x14ac:dyDescent="0.2">
      <c r="A39" s="26"/>
      <c r="B39" s="26"/>
      <c r="C39" s="18" t="s">
        <v>49</v>
      </c>
      <c r="D39" s="18"/>
      <c r="E39" s="23">
        <v>0.43629816685372236</v>
      </c>
      <c r="F39" s="23">
        <v>0.43592962397883317</v>
      </c>
      <c r="G39" s="23">
        <v>0.46174793197348818</v>
      </c>
      <c r="H39" s="23">
        <v>0.47001510739386504</v>
      </c>
      <c r="I39" s="23">
        <v>0.47060880970597885</v>
      </c>
      <c r="J39" s="23">
        <v>0.43756751543209882</v>
      </c>
      <c r="K39" s="23">
        <v>0.38026163139576752</v>
      </c>
      <c r="L39" s="23">
        <v>0.36099491601776179</v>
      </c>
      <c r="M39" s="23">
        <v>0.35518811215507079</v>
      </c>
      <c r="N39" s="23">
        <v>0.35113870122275942</v>
      </c>
      <c r="O39" s="23">
        <v>0.37154213890530163</v>
      </c>
      <c r="P39" s="23">
        <v>0.36861995864848596</v>
      </c>
      <c r="Q39" s="23">
        <v>0.36824861732947062</v>
      </c>
      <c r="R39" s="23">
        <v>0.35277629691510354</v>
      </c>
      <c r="S39" s="23">
        <v>0.34656243736219694</v>
      </c>
      <c r="T39" s="23">
        <v>0.35806980531290394</v>
      </c>
      <c r="U39" s="23">
        <v>0.36285080630891009</v>
      </c>
      <c r="V39" s="23">
        <v>0.36343772760378729</v>
      </c>
      <c r="W39" s="23">
        <v>0.36351791929436089</v>
      </c>
      <c r="X39" s="23">
        <v>0.34701092181075066</v>
      </c>
      <c r="Y39" s="23">
        <v>0.33990895295902879</v>
      </c>
      <c r="Z39" s="23">
        <v>0.3391114161732029</v>
      </c>
      <c r="AA39" s="23">
        <v>0.37367678649998703</v>
      </c>
      <c r="AB39" s="23">
        <v>0.38324736650926261</v>
      </c>
      <c r="AC39" s="24"/>
    </row>
    <row r="40" spans="1:29" s="25" customFormat="1" ht="18" customHeight="1" x14ac:dyDescent="0.2">
      <c r="A40" s="26"/>
      <c r="B40" s="26"/>
      <c r="C40" s="18" t="s">
        <v>50</v>
      </c>
      <c r="D40" s="18"/>
      <c r="E40" s="23">
        <v>0.91656137337543264</v>
      </c>
      <c r="F40" s="23">
        <v>0.91668515625096325</v>
      </c>
      <c r="G40" s="23">
        <v>0.90788701151113782</v>
      </c>
      <c r="H40" s="23">
        <v>0.90501843830033479</v>
      </c>
      <c r="I40" s="23">
        <v>0.90481152991611979</v>
      </c>
      <c r="J40" s="23">
        <v>0.91613462011590197</v>
      </c>
      <c r="K40" s="23">
        <v>0.93470235374930821</v>
      </c>
      <c r="L40" s="23">
        <v>0.94058880841825931</v>
      </c>
      <c r="M40" s="23">
        <v>0.94232393453082697</v>
      </c>
      <c r="N40" s="23">
        <v>0.94352287174961569</v>
      </c>
      <c r="O40" s="23">
        <v>0.93739051987434996</v>
      </c>
      <c r="P40" s="23">
        <v>0.93828256146204603</v>
      </c>
      <c r="Q40" s="23">
        <v>0.9383955964062729</v>
      </c>
      <c r="R40" s="23">
        <v>0.94303912271686108</v>
      </c>
      <c r="S40" s="23">
        <v>0.94486667234072363</v>
      </c>
      <c r="T40" s="23">
        <v>0.94146517608828306</v>
      </c>
      <c r="U40" s="23">
        <v>0.9400303628742338</v>
      </c>
      <c r="V40" s="23">
        <v>0.93985336745270187</v>
      </c>
      <c r="W40" s="23">
        <v>0.93982916993472665</v>
      </c>
      <c r="X40" s="23">
        <v>0.94473550341988199</v>
      </c>
      <c r="Y40" s="23">
        <v>0.94679901372145858</v>
      </c>
      <c r="Z40" s="23">
        <v>0.94702891166106429</v>
      </c>
      <c r="AA40" s="23">
        <v>0.93673605441344365</v>
      </c>
      <c r="AB40" s="23">
        <v>0.93377294379558728</v>
      </c>
      <c r="AC40" s="24"/>
    </row>
    <row r="41" spans="1:29" s="25" customFormat="1" ht="18" customHeight="1" x14ac:dyDescent="0.2">
      <c r="A41" s="50" t="s">
        <v>57</v>
      </c>
      <c r="B41" s="50" t="s">
        <v>58</v>
      </c>
      <c r="C41" s="18" t="s">
        <v>44</v>
      </c>
      <c r="D41" s="18" t="s">
        <v>45</v>
      </c>
      <c r="E41" s="28">
        <v>0.35302</v>
      </c>
      <c r="F41" s="28">
        <v>0.32994999999999997</v>
      </c>
      <c r="G41" s="28">
        <v>0.30407999999999996</v>
      </c>
      <c r="H41" s="28">
        <v>0.28789999999999999</v>
      </c>
      <c r="I41" s="28">
        <v>0.28573999999999999</v>
      </c>
      <c r="J41" s="28">
        <v>0.33873999999999999</v>
      </c>
      <c r="K41" s="28">
        <v>0.46876999999999996</v>
      </c>
      <c r="L41" s="28">
        <v>0.51873999999999998</v>
      </c>
      <c r="M41" s="28">
        <v>0.57311999999999996</v>
      </c>
      <c r="N41" s="28">
        <v>0.60562000000000005</v>
      </c>
      <c r="O41" s="28">
        <v>0.61846000000000001</v>
      </c>
      <c r="P41" s="28">
        <v>0.63292999999999999</v>
      </c>
      <c r="Q41" s="28">
        <v>0.62988</v>
      </c>
      <c r="R41" s="28">
        <v>0.64228999999999992</v>
      </c>
      <c r="S41" s="28">
        <v>0.62719000000000003</v>
      </c>
      <c r="T41" s="28">
        <v>0.62148000000000003</v>
      </c>
      <c r="U41" s="28">
        <v>0.60539999999999994</v>
      </c>
      <c r="V41" s="28">
        <v>0.57177999999999995</v>
      </c>
      <c r="W41" s="28">
        <v>0.55720999999999998</v>
      </c>
      <c r="X41" s="28">
        <v>0.54040999999999995</v>
      </c>
      <c r="Y41" s="28">
        <v>0.54010000000000002</v>
      </c>
      <c r="Z41" s="28">
        <v>0.53119000000000005</v>
      </c>
      <c r="AA41" s="28">
        <v>0.44692999999999999</v>
      </c>
      <c r="AB41" s="28">
        <v>0.39866000000000001</v>
      </c>
      <c r="AC41" s="24">
        <f>SUM(E41:AB41)</f>
        <v>12.029590000000001</v>
      </c>
    </row>
    <row r="42" spans="1:29" s="25" customFormat="1" ht="18" customHeight="1" x14ac:dyDescent="0.2">
      <c r="A42" s="51"/>
      <c r="B42" s="51"/>
      <c r="C42" s="18" t="s">
        <v>46</v>
      </c>
      <c r="D42" s="18" t="s">
        <v>47</v>
      </c>
      <c r="E42" s="29">
        <v>0.16922000000000001</v>
      </c>
      <c r="F42" s="29">
        <v>0.16488</v>
      </c>
      <c r="G42" s="29">
        <v>0.15718000000000001</v>
      </c>
      <c r="H42" s="29">
        <v>0.15034</v>
      </c>
      <c r="I42" s="29">
        <v>0.14308999999999999</v>
      </c>
      <c r="J42" s="29">
        <v>0.16272</v>
      </c>
      <c r="K42" s="29">
        <v>0.18622</v>
      </c>
      <c r="L42" s="29">
        <v>0.19531000000000001</v>
      </c>
      <c r="M42" s="29">
        <v>0.1961</v>
      </c>
      <c r="N42" s="29">
        <v>0.19513999999999998</v>
      </c>
      <c r="O42" s="29">
        <v>0.20066000000000001</v>
      </c>
      <c r="P42" s="29">
        <v>0.21196999999999999</v>
      </c>
      <c r="Q42" s="29">
        <v>0.21049999999999999</v>
      </c>
      <c r="R42" s="29">
        <v>0.21481999999999998</v>
      </c>
      <c r="S42" s="29">
        <v>0.21101</v>
      </c>
      <c r="T42" s="29">
        <v>0.21271000000000001</v>
      </c>
      <c r="U42" s="29">
        <v>0.21265999999999999</v>
      </c>
      <c r="V42" s="29">
        <v>0.20861000000000002</v>
      </c>
      <c r="W42" s="29">
        <v>0.21156</v>
      </c>
      <c r="X42" s="29">
        <v>0.21193999999999999</v>
      </c>
      <c r="Y42" s="29">
        <v>0.21502000000000002</v>
      </c>
      <c r="Z42" s="29">
        <v>0.20268</v>
      </c>
      <c r="AA42" s="29">
        <v>0.18988999999999998</v>
      </c>
      <c r="AB42" s="29">
        <v>0.18215999999999999</v>
      </c>
      <c r="AC42" s="24">
        <f>SUM(E42:AB42)</f>
        <v>4.61639</v>
      </c>
    </row>
    <row r="43" spans="1:29" s="25" customFormat="1" ht="18" customHeight="1" x14ac:dyDescent="0.2">
      <c r="A43" s="51"/>
      <c r="B43" s="51"/>
      <c r="C43" s="18" t="s">
        <v>0</v>
      </c>
      <c r="D43" s="18" t="s">
        <v>48</v>
      </c>
      <c r="E43" s="23">
        <v>37.715074732686624</v>
      </c>
      <c r="F43" s="23">
        <v>35.534955595718351</v>
      </c>
      <c r="G43" s="23">
        <v>32.97700650172748</v>
      </c>
      <c r="H43" s="23">
        <v>31.289977988444885</v>
      </c>
      <c r="I43" s="23">
        <v>30.786655059602499</v>
      </c>
      <c r="J43" s="23">
        <v>36.203847461124575</v>
      </c>
      <c r="K43" s="23">
        <v>48.593815778137056</v>
      </c>
      <c r="L43" s="23">
        <v>53.399788168311041</v>
      </c>
      <c r="M43" s="23">
        <v>58.356518083580973</v>
      </c>
      <c r="N43" s="23">
        <v>61.298875762649523</v>
      </c>
      <c r="O43" s="23">
        <v>62.639481848719328</v>
      </c>
      <c r="P43" s="23">
        <v>64.304584259622999</v>
      </c>
      <c r="Q43" s="23">
        <v>63.980999817589478</v>
      </c>
      <c r="R43" s="23">
        <v>65.246839291234238</v>
      </c>
      <c r="S43" s="23">
        <v>63.750912871079798</v>
      </c>
      <c r="T43" s="23">
        <v>63.282621019567195</v>
      </c>
      <c r="U43" s="23">
        <v>61.817397095320516</v>
      </c>
      <c r="V43" s="23">
        <v>58.636459490276735</v>
      </c>
      <c r="W43" s="23">
        <v>57.420101355980457</v>
      </c>
      <c r="X43" s="23">
        <v>55.923302235968229</v>
      </c>
      <c r="Y43" s="23">
        <v>56.00457181102297</v>
      </c>
      <c r="Z43" s="23">
        <v>54.773001203664393</v>
      </c>
      <c r="AA43" s="23">
        <v>46.782003491711478</v>
      </c>
      <c r="AB43" s="23">
        <v>42.226001841631117</v>
      </c>
      <c r="AC43" s="24"/>
    </row>
    <row r="44" spans="1:29" s="25" customFormat="1" ht="18" customHeight="1" x14ac:dyDescent="0.2">
      <c r="A44" s="26"/>
      <c r="B44" s="26"/>
      <c r="C44" s="18" t="s">
        <v>49</v>
      </c>
      <c r="D44" s="30"/>
      <c r="E44" s="23">
        <v>0.47934961192000458</v>
      </c>
      <c r="F44" s="23">
        <v>0.49971207758751329</v>
      </c>
      <c r="G44" s="23">
        <v>0.51690344646145758</v>
      </c>
      <c r="H44" s="23">
        <v>0.52219520666898234</v>
      </c>
      <c r="I44" s="23">
        <v>0.50076993070623643</v>
      </c>
      <c r="J44" s="23">
        <v>0.48036842416012282</v>
      </c>
      <c r="K44" s="23">
        <v>0.39725238389828704</v>
      </c>
      <c r="L44" s="23">
        <v>0.37650846281374101</v>
      </c>
      <c r="M44" s="23">
        <v>0.34216219988833058</v>
      </c>
      <c r="N44" s="23">
        <v>0.32221525048710409</v>
      </c>
      <c r="O44" s="23">
        <v>0.32445105584839762</v>
      </c>
      <c r="P44" s="23">
        <v>0.33490275385903656</v>
      </c>
      <c r="Q44" s="23">
        <v>0.33419063948688638</v>
      </c>
      <c r="R44" s="23">
        <v>0.33445951205841601</v>
      </c>
      <c r="S44" s="23">
        <v>0.33643712431639533</v>
      </c>
      <c r="T44" s="23">
        <v>0.34226362875716032</v>
      </c>
      <c r="U44" s="23">
        <v>0.35127188635612822</v>
      </c>
      <c r="V44" s="23">
        <v>0.36484312148028969</v>
      </c>
      <c r="W44" s="23">
        <v>0.37967732093824591</v>
      </c>
      <c r="X44" s="23">
        <v>0.39218371236653654</v>
      </c>
      <c r="Y44" s="23">
        <v>0.39811146084058507</v>
      </c>
      <c r="Z44" s="23">
        <v>0.3815583877708541</v>
      </c>
      <c r="AA44" s="23">
        <v>0.42487637885127422</v>
      </c>
      <c r="AB44" s="23">
        <v>0.45693071790498163</v>
      </c>
      <c r="AC44" s="24"/>
    </row>
    <row r="45" spans="1:29" s="25" customFormat="1" ht="18" customHeight="1" x14ac:dyDescent="0.2">
      <c r="A45" s="26"/>
      <c r="B45" s="26"/>
      <c r="C45" s="18" t="s">
        <v>50</v>
      </c>
      <c r="D45" s="18"/>
      <c r="E45" s="23">
        <v>0.90175173063869873</v>
      </c>
      <c r="F45" s="23">
        <v>0.89453018938334972</v>
      </c>
      <c r="G45" s="23">
        <v>0.88834011317330075</v>
      </c>
      <c r="H45" s="23">
        <v>0.88641899456621709</v>
      </c>
      <c r="I45" s="23">
        <v>0.89415164751330001</v>
      </c>
      <c r="J45" s="23">
        <v>0.90139346109712426</v>
      </c>
      <c r="K45" s="23">
        <v>0.92935460195254482</v>
      </c>
      <c r="L45" s="23">
        <v>0.93586423363566307</v>
      </c>
      <c r="M45" s="23">
        <v>0.9461474852438938</v>
      </c>
      <c r="N45" s="23">
        <v>0.95181018087326041</v>
      </c>
      <c r="O45" s="23">
        <v>0.95118743782913795</v>
      </c>
      <c r="P45" s="23">
        <v>0.94823589832096766</v>
      </c>
      <c r="Q45" s="23">
        <v>0.94843908500743601</v>
      </c>
      <c r="R45" s="23">
        <v>0.9483624034174376</v>
      </c>
      <c r="S45" s="23">
        <v>0.94779707439242611</v>
      </c>
      <c r="T45" s="23">
        <v>0.94611808748296522</v>
      </c>
      <c r="U45" s="23">
        <v>0.94348358492079454</v>
      </c>
      <c r="V45" s="23">
        <v>0.93942879394300483</v>
      </c>
      <c r="W45" s="23">
        <v>0.93488371260298497</v>
      </c>
      <c r="X45" s="23">
        <v>0.93096470240999019</v>
      </c>
      <c r="Y45" s="23">
        <v>0.92908049496791334</v>
      </c>
      <c r="Z45" s="23">
        <v>0.93429924727837355</v>
      </c>
      <c r="AA45" s="23">
        <v>0.92037187087765093</v>
      </c>
      <c r="AB45" s="23">
        <v>0.90954742065740113</v>
      </c>
      <c r="AC45" s="24"/>
    </row>
    <row r="46" spans="1:29" s="25" customFormat="1" ht="18" customHeight="1" x14ac:dyDescent="0.2">
      <c r="A46" s="50" t="s">
        <v>59</v>
      </c>
      <c r="B46" s="50" t="s">
        <v>56</v>
      </c>
      <c r="C46" s="18" t="s">
        <v>44</v>
      </c>
      <c r="D46" s="18" t="s">
        <v>45</v>
      </c>
      <c r="E46" s="23">
        <v>0.59422000000000008</v>
      </c>
      <c r="F46" s="23">
        <v>0.54396</v>
      </c>
      <c r="G46" s="23">
        <v>0.50493999999999994</v>
      </c>
      <c r="H46" s="23">
        <v>0.45115</v>
      </c>
      <c r="I46" s="23">
        <v>0.46066000000000001</v>
      </c>
      <c r="J46" s="23">
        <v>0.55822000000000005</v>
      </c>
      <c r="K46" s="23">
        <v>0.70877000000000001</v>
      </c>
      <c r="L46" s="23">
        <v>0.84189999999999998</v>
      </c>
      <c r="M46" s="23">
        <v>0.91742000000000001</v>
      </c>
      <c r="N46" s="23">
        <v>1.0002200000000001</v>
      </c>
      <c r="O46" s="23">
        <v>1.0581099999999999</v>
      </c>
      <c r="P46" s="23">
        <v>1.0871999999999999</v>
      </c>
      <c r="Q46" s="23">
        <v>1.1097399999999999</v>
      </c>
      <c r="R46" s="23">
        <v>1.09541</v>
      </c>
      <c r="S46" s="23">
        <v>1.0746</v>
      </c>
      <c r="T46" s="23">
        <v>1.0452999999999999</v>
      </c>
      <c r="U46" s="23">
        <v>1.008</v>
      </c>
      <c r="V46" s="23">
        <v>0.99985999999999997</v>
      </c>
      <c r="W46" s="23">
        <v>0.99482000000000004</v>
      </c>
      <c r="X46" s="23">
        <v>0.95262999999999998</v>
      </c>
      <c r="Y46" s="23">
        <v>0.97985</v>
      </c>
      <c r="Z46" s="23">
        <v>0.98647000000000007</v>
      </c>
      <c r="AA46" s="23">
        <v>0.86702000000000001</v>
      </c>
      <c r="AB46" s="23">
        <v>0.73180999999999996</v>
      </c>
      <c r="AC46" s="24">
        <f>SUM(E46:AB46)</f>
        <v>20.572279999999996</v>
      </c>
    </row>
    <row r="47" spans="1:29" s="25" customFormat="1" ht="18" customHeight="1" x14ac:dyDescent="0.2">
      <c r="A47" s="51"/>
      <c r="B47" s="51"/>
      <c r="C47" s="18" t="s">
        <v>46</v>
      </c>
      <c r="D47" s="18" t="s">
        <v>47</v>
      </c>
      <c r="E47" s="23">
        <v>0.31262000000000001</v>
      </c>
      <c r="F47" s="23">
        <v>0.30354999999999999</v>
      </c>
      <c r="G47" s="23">
        <v>0.30118</v>
      </c>
      <c r="H47" s="23">
        <v>0.27582999999999996</v>
      </c>
      <c r="I47" s="23">
        <v>0.27835000000000004</v>
      </c>
      <c r="J47" s="23">
        <v>0.28561999999999999</v>
      </c>
      <c r="K47" s="23">
        <v>0.30391000000000001</v>
      </c>
      <c r="L47" s="23">
        <v>0.33322000000000002</v>
      </c>
      <c r="M47" s="23">
        <v>0.36086000000000001</v>
      </c>
      <c r="N47" s="23">
        <v>0.39082</v>
      </c>
      <c r="O47" s="23">
        <v>0.41573000000000004</v>
      </c>
      <c r="P47" s="23">
        <v>0.39419999999999999</v>
      </c>
      <c r="Q47" s="23">
        <v>0.41285000000000005</v>
      </c>
      <c r="R47" s="23">
        <v>0.40673000000000004</v>
      </c>
      <c r="S47" s="23">
        <v>0.39377000000000001</v>
      </c>
      <c r="T47" s="23">
        <v>0.39124999999999999</v>
      </c>
      <c r="U47" s="23">
        <v>0.39757999999999999</v>
      </c>
      <c r="V47" s="23">
        <v>0.40586</v>
      </c>
      <c r="W47" s="23">
        <v>0.39456000000000002</v>
      </c>
      <c r="X47" s="23">
        <v>0.37907999999999997</v>
      </c>
      <c r="Y47" s="23">
        <v>0.37727999999999995</v>
      </c>
      <c r="Z47" s="23">
        <v>0.37217</v>
      </c>
      <c r="AA47" s="23">
        <v>0.37108999999999998</v>
      </c>
      <c r="AB47" s="23">
        <v>0.33918999999999999</v>
      </c>
      <c r="AC47" s="24">
        <f>SUM(E47:AB47)</f>
        <v>8.5973000000000006</v>
      </c>
    </row>
    <row r="48" spans="1:29" s="25" customFormat="1" ht="18" customHeight="1" x14ac:dyDescent="0.2">
      <c r="A48" s="51"/>
      <c r="B48" s="51"/>
      <c r="C48" s="18" t="s">
        <v>0</v>
      </c>
      <c r="D48" s="18" t="s">
        <v>48</v>
      </c>
      <c r="E48" s="23">
        <v>64.685719209635792</v>
      </c>
      <c r="F48" s="23">
        <v>60.01200592710434</v>
      </c>
      <c r="G48" s="23">
        <v>56.641647369014279</v>
      </c>
      <c r="H48" s="23">
        <v>50.943127794091076</v>
      </c>
      <c r="I48" s="23">
        <v>51.852138028900832</v>
      </c>
      <c r="J48" s="23">
        <v>60.409183910904481</v>
      </c>
      <c r="K48" s="23">
        <v>74.294648315738016</v>
      </c>
      <c r="L48" s="23">
        <v>87.229797002003991</v>
      </c>
      <c r="M48" s="23">
        <v>94.974897613779717</v>
      </c>
      <c r="N48" s="23">
        <v>103.45494584957605</v>
      </c>
      <c r="O48" s="23">
        <v>109.52313335711133</v>
      </c>
      <c r="P48" s="23">
        <v>111.41223762153487</v>
      </c>
      <c r="Q48" s="23">
        <v>114.0700666832433</v>
      </c>
      <c r="R48" s="23">
        <v>112.57060996257178</v>
      </c>
      <c r="S48" s="23">
        <v>110.25757864354772</v>
      </c>
      <c r="T48" s="23">
        <v>107.52621863710847</v>
      </c>
      <c r="U48" s="23">
        <v>104.39061402019915</v>
      </c>
      <c r="V48" s="23">
        <v>103.95889250618855</v>
      </c>
      <c r="W48" s="23">
        <v>103.10285698950049</v>
      </c>
      <c r="X48" s="23">
        <v>98.774871146153487</v>
      </c>
      <c r="Y48" s="23">
        <v>101.15360217653722</v>
      </c>
      <c r="Z48" s="23">
        <v>101.57421466087156</v>
      </c>
      <c r="AA48" s="23">
        <v>90.857104429382474</v>
      </c>
      <c r="AB48" s="23">
        <v>77.706661622566045</v>
      </c>
      <c r="AC48" s="24"/>
    </row>
    <row r="49" spans="1:29" s="25" customFormat="1" ht="18" customHeight="1" x14ac:dyDescent="0.2">
      <c r="A49" s="26"/>
      <c r="B49" s="26"/>
      <c r="C49" s="18" t="s">
        <v>49</v>
      </c>
      <c r="D49" s="18"/>
      <c r="E49" s="23">
        <v>0.52610144390966307</v>
      </c>
      <c r="F49" s="23">
        <v>0.55803735568791824</v>
      </c>
      <c r="G49" s="23">
        <v>0.59646690695924276</v>
      </c>
      <c r="H49" s="23">
        <v>0.61139310650559675</v>
      </c>
      <c r="I49" s="23">
        <v>0.60424174011201326</v>
      </c>
      <c r="J49" s="23">
        <v>0.51166206871842634</v>
      </c>
      <c r="K49" s="23">
        <v>0.4287850783752134</v>
      </c>
      <c r="L49" s="23">
        <v>0.39579522508611475</v>
      </c>
      <c r="M49" s="23">
        <v>0.39334219877482507</v>
      </c>
      <c r="N49" s="23">
        <v>0.39073403851152744</v>
      </c>
      <c r="O49" s="23">
        <v>0.39289865892960096</v>
      </c>
      <c r="P49" s="23">
        <v>0.36258278145695366</v>
      </c>
      <c r="Q49" s="23">
        <v>0.37202407771189655</v>
      </c>
      <c r="R49" s="23">
        <v>0.37130389534512193</v>
      </c>
      <c r="S49" s="23">
        <v>0.36643402196166014</v>
      </c>
      <c r="T49" s="23">
        <v>0.37429446092030999</v>
      </c>
      <c r="U49" s="23">
        <v>0.39442460317460315</v>
      </c>
      <c r="V49" s="23">
        <v>0.40591682835596987</v>
      </c>
      <c r="W49" s="23">
        <v>0.3966144629179148</v>
      </c>
      <c r="X49" s="23">
        <v>0.3979299413203447</v>
      </c>
      <c r="Y49" s="23">
        <v>0.38503852630504665</v>
      </c>
      <c r="Z49" s="23">
        <v>0.37727452431396796</v>
      </c>
      <c r="AA49" s="23">
        <v>0.4280062743650665</v>
      </c>
      <c r="AB49" s="23">
        <v>0.46349462292125004</v>
      </c>
      <c r="AC49" s="24"/>
    </row>
    <row r="50" spans="1:29" s="25" customFormat="1" ht="18" customHeight="1" x14ac:dyDescent="0.2">
      <c r="A50" s="26"/>
      <c r="B50" s="26"/>
      <c r="C50" s="18" t="s">
        <v>50</v>
      </c>
      <c r="D50" s="18"/>
      <c r="E50" s="23">
        <v>0.88499639225613747</v>
      </c>
      <c r="F50" s="23">
        <v>0.87323567122738321</v>
      </c>
      <c r="G50" s="23">
        <v>0.85882869445404686</v>
      </c>
      <c r="H50" s="23">
        <v>0.85317476603474063</v>
      </c>
      <c r="I50" s="23">
        <v>0.85588710118691658</v>
      </c>
      <c r="J50" s="23">
        <v>0.89023583099304371</v>
      </c>
      <c r="K50" s="23">
        <v>0.91907391919935189</v>
      </c>
      <c r="L50" s="23">
        <v>0.92981873849205954</v>
      </c>
      <c r="M50" s="23">
        <v>0.93059778839523244</v>
      </c>
      <c r="N50" s="23">
        <v>0.9314229251569287</v>
      </c>
      <c r="O50" s="23">
        <v>0.93073834222520546</v>
      </c>
      <c r="P50" s="23">
        <v>0.94011112808687025</v>
      </c>
      <c r="Q50" s="23">
        <v>0.93724296937856855</v>
      </c>
      <c r="R50" s="23">
        <v>0.93746341564166047</v>
      </c>
      <c r="S50" s="23">
        <v>0.93894689901891848</v>
      </c>
      <c r="T50" s="23">
        <v>0.93654623780391477</v>
      </c>
      <c r="U50" s="23">
        <v>0.93025438638386615</v>
      </c>
      <c r="V50" s="23">
        <v>0.92657418602747021</v>
      </c>
      <c r="W50" s="23">
        <v>0.9295579178863187</v>
      </c>
      <c r="X50" s="23">
        <v>0.92913844179384864</v>
      </c>
      <c r="Y50" s="23">
        <v>0.93321323717915816</v>
      </c>
      <c r="Z50" s="23">
        <v>0.93562766681839116</v>
      </c>
      <c r="AA50" s="23">
        <v>0.91933304354739032</v>
      </c>
      <c r="AB50" s="23">
        <v>0.90728291899493729</v>
      </c>
      <c r="AC50" s="24"/>
    </row>
    <row r="51" spans="1:29" s="25" customFormat="1" ht="18" customHeight="1" x14ac:dyDescent="0.2">
      <c r="A51" s="50" t="s">
        <v>60</v>
      </c>
      <c r="B51" s="50" t="s">
        <v>58</v>
      </c>
      <c r="C51" s="18" t="s">
        <v>44</v>
      </c>
      <c r="D51" s="18" t="s">
        <v>45</v>
      </c>
      <c r="E51" s="23">
        <v>0.33607999999999999</v>
      </c>
      <c r="F51" s="23">
        <v>0.31141000000000002</v>
      </c>
      <c r="G51" s="23">
        <v>0.28517999999999999</v>
      </c>
      <c r="H51" s="23">
        <v>0.26812000000000002</v>
      </c>
      <c r="I51" s="23">
        <v>0.27383999999999997</v>
      </c>
      <c r="J51" s="23">
        <v>0.31483999999999995</v>
      </c>
      <c r="K51" s="23">
        <v>0.40822000000000003</v>
      </c>
      <c r="L51" s="23">
        <v>0.44283999999999996</v>
      </c>
      <c r="M51" s="23">
        <v>0.46908999999999995</v>
      </c>
      <c r="N51" s="23">
        <v>0.49164999999999998</v>
      </c>
      <c r="O51" s="23">
        <v>0.52210999999999996</v>
      </c>
      <c r="P51" s="23">
        <v>0.53305999999999998</v>
      </c>
      <c r="Q51" s="23">
        <v>0.55491999999999997</v>
      </c>
      <c r="R51" s="23">
        <v>0.56899999999999995</v>
      </c>
      <c r="S51" s="23">
        <v>0.55384</v>
      </c>
      <c r="T51" s="23">
        <v>0.55544000000000004</v>
      </c>
      <c r="U51" s="23">
        <v>0.54259999999999997</v>
      </c>
      <c r="V51" s="23">
        <v>0.55907000000000007</v>
      </c>
      <c r="W51" s="23">
        <v>0.56826999999999994</v>
      </c>
      <c r="X51" s="23">
        <v>0.56359999999999999</v>
      </c>
      <c r="Y51" s="23">
        <v>0.57372000000000001</v>
      </c>
      <c r="Z51" s="23">
        <v>0.55519000000000007</v>
      </c>
      <c r="AA51" s="23">
        <v>0.47345999999999999</v>
      </c>
      <c r="AB51" s="23">
        <v>0.41210000000000002</v>
      </c>
      <c r="AC51" s="24">
        <f>SUM(E51:AB51)</f>
        <v>11.137649999999997</v>
      </c>
    </row>
    <row r="52" spans="1:29" s="25" customFormat="1" ht="18" customHeight="1" x14ac:dyDescent="0.2">
      <c r="A52" s="51"/>
      <c r="B52" s="51"/>
      <c r="C52" s="18" t="s">
        <v>46</v>
      </c>
      <c r="D52" s="18" t="s">
        <v>47</v>
      </c>
      <c r="E52" s="23">
        <v>0.18652000000000002</v>
      </c>
      <c r="F52" s="23">
        <v>0.18031</v>
      </c>
      <c r="G52" s="23">
        <v>0.17626</v>
      </c>
      <c r="H52" s="23">
        <v>0.16975999999999999</v>
      </c>
      <c r="I52" s="23">
        <v>0.16769999999999999</v>
      </c>
      <c r="J52" s="23">
        <v>0.17938999999999999</v>
      </c>
      <c r="K52" s="23">
        <v>0.19825999999999999</v>
      </c>
      <c r="L52" s="23">
        <v>0.20698</v>
      </c>
      <c r="M52" s="23">
        <v>0.21375999999999998</v>
      </c>
      <c r="N52" s="23">
        <v>0.21875</v>
      </c>
      <c r="O52" s="23">
        <v>0.23002</v>
      </c>
      <c r="P52" s="23">
        <v>0.24004</v>
      </c>
      <c r="Q52" s="23">
        <v>0.23926</v>
      </c>
      <c r="R52" s="23">
        <v>0.24448</v>
      </c>
      <c r="S52" s="23">
        <v>0.23749999999999999</v>
      </c>
      <c r="T52" s="23">
        <v>0.24274999999999999</v>
      </c>
      <c r="U52" s="23">
        <v>0.23554</v>
      </c>
      <c r="V52" s="23">
        <v>0.24331</v>
      </c>
      <c r="W52" s="23">
        <v>0.24836000000000003</v>
      </c>
      <c r="X52" s="23">
        <v>0.24337</v>
      </c>
      <c r="Y52" s="23">
        <v>0.2414</v>
      </c>
      <c r="Z52" s="23">
        <v>0.23166</v>
      </c>
      <c r="AA52" s="23">
        <v>0.21415000000000001</v>
      </c>
      <c r="AB52" s="23">
        <v>0.20033000000000001</v>
      </c>
      <c r="AC52" s="24">
        <f>SUM(E52:AB52)</f>
        <v>5.1898599999999986</v>
      </c>
    </row>
    <row r="53" spans="1:29" s="25" customFormat="1" ht="18" customHeight="1" x14ac:dyDescent="0.2">
      <c r="A53" s="51"/>
      <c r="B53" s="51"/>
      <c r="C53" s="18" t="s">
        <v>0</v>
      </c>
      <c r="D53" s="18" t="s">
        <v>48</v>
      </c>
      <c r="E53" s="23">
        <v>37.029762349508133</v>
      </c>
      <c r="F53" s="23">
        <v>34.667076100127439</v>
      </c>
      <c r="G53" s="23">
        <v>32.298069695248167</v>
      </c>
      <c r="H53" s="23">
        <v>30.572575585384531</v>
      </c>
      <c r="I53" s="23">
        <v>30.935453318867609</v>
      </c>
      <c r="J53" s="23">
        <v>34.90947155511644</v>
      </c>
      <c r="K53" s="23">
        <v>43.720404667070049</v>
      </c>
      <c r="L53" s="23">
        <v>47.092780545110422</v>
      </c>
      <c r="M53" s="23">
        <v>49.662674405372506</v>
      </c>
      <c r="N53" s="23">
        <v>51.841838305135461</v>
      </c>
      <c r="O53" s="23">
        <v>54.964656075477095</v>
      </c>
      <c r="P53" s="23">
        <v>56.321082234258213</v>
      </c>
      <c r="Q53" s="23">
        <v>58.217970631920579</v>
      </c>
      <c r="R53" s="23">
        <v>59.662733796915539</v>
      </c>
      <c r="S53" s="23">
        <v>58.055407570011781</v>
      </c>
      <c r="T53" s="23">
        <v>58.397808003413793</v>
      </c>
      <c r="U53" s="23">
        <v>56.986344868503387</v>
      </c>
      <c r="V53" s="23">
        <v>58.739927259940195</v>
      </c>
      <c r="W53" s="23">
        <v>59.746834239855147</v>
      </c>
      <c r="X53" s="23">
        <v>59.142637355006308</v>
      </c>
      <c r="Y53" s="23">
        <v>59.965089220813752</v>
      </c>
      <c r="Z53" s="23">
        <v>57.955987903181999</v>
      </c>
      <c r="AA53" s="23">
        <v>50.061551774135317</v>
      </c>
      <c r="AB53" s="23">
        <v>44.143767598237865</v>
      </c>
      <c r="AC53" s="24"/>
    </row>
    <row r="54" spans="1:29" s="25" customFormat="1" ht="18" customHeight="1" x14ac:dyDescent="0.2">
      <c r="A54" s="26"/>
      <c r="B54" s="26"/>
      <c r="C54" s="18" t="s">
        <v>49</v>
      </c>
      <c r="D54" s="18"/>
      <c r="E54" s="23">
        <v>0.55498690787907645</v>
      </c>
      <c r="F54" s="23">
        <v>0.57901159243441114</v>
      </c>
      <c r="G54" s="23">
        <v>0.61806578301423665</v>
      </c>
      <c r="H54" s="23">
        <v>0.63314933611815594</v>
      </c>
      <c r="I54" s="23">
        <v>0.61240140227870288</v>
      </c>
      <c r="J54" s="23">
        <v>0.56978147630542508</v>
      </c>
      <c r="K54" s="23">
        <v>0.4856694919406202</v>
      </c>
      <c r="L54" s="23">
        <v>0.46739228615301243</v>
      </c>
      <c r="M54" s="23">
        <v>0.45569080560233644</v>
      </c>
      <c r="N54" s="23">
        <v>0.44493033662158044</v>
      </c>
      <c r="O54" s="23">
        <v>0.44055850299745269</v>
      </c>
      <c r="P54" s="23">
        <v>0.45030578171312802</v>
      </c>
      <c r="Q54" s="23">
        <v>0.43116124846824772</v>
      </c>
      <c r="R54" s="23">
        <v>0.42966608084358526</v>
      </c>
      <c r="S54" s="23">
        <v>0.4288242091578795</v>
      </c>
      <c r="T54" s="23">
        <v>0.43704090450813765</v>
      </c>
      <c r="U54" s="23">
        <v>0.43409509767784743</v>
      </c>
      <c r="V54" s="23">
        <v>0.43520489384155825</v>
      </c>
      <c r="W54" s="23">
        <v>0.43704577049641902</v>
      </c>
      <c r="X54" s="23">
        <v>0.43181334279630945</v>
      </c>
      <c r="Y54" s="23">
        <v>0.42076274140695807</v>
      </c>
      <c r="Z54" s="23">
        <v>0.41726255876366647</v>
      </c>
      <c r="AA54" s="23">
        <v>0.45230853715202979</v>
      </c>
      <c r="AB54" s="23">
        <v>0.4861198738170347</v>
      </c>
      <c r="AC54" s="24"/>
    </row>
    <row r="55" spans="1:29" s="25" customFormat="1" ht="18" customHeight="1" x14ac:dyDescent="0.2">
      <c r="A55" s="26"/>
      <c r="B55" s="26"/>
      <c r="C55" s="18" t="s">
        <v>50</v>
      </c>
      <c r="D55" s="18"/>
      <c r="E55" s="23">
        <v>0.87436827220297519</v>
      </c>
      <c r="F55" s="23">
        <v>0.86540218461130969</v>
      </c>
      <c r="G55" s="23">
        <v>0.85063871304198901</v>
      </c>
      <c r="H55" s="23">
        <v>0.84488933841319502</v>
      </c>
      <c r="I55" s="23">
        <v>0.85279186369909332</v>
      </c>
      <c r="J55" s="23">
        <v>0.86885894285656318</v>
      </c>
      <c r="K55" s="23">
        <v>0.89952399311010511</v>
      </c>
      <c r="L55" s="23">
        <v>0.90593107071374834</v>
      </c>
      <c r="M55" s="23">
        <v>0.90997344338215247</v>
      </c>
      <c r="N55" s="23">
        <v>0.91364671449460899</v>
      </c>
      <c r="O55" s="23">
        <v>0.91512652375144843</v>
      </c>
      <c r="P55" s="23">
        <v>0.91181713669389941</v>
      </c>
      <c r="Q55" s="23">
        <v>0.91828176734966871</v>
      </c>
      <c r="R55" s="23">
        <v>0.9187804881787307</v>
      </c>
      <c r="S55" s="23">
        <v>0.91906089292838888</v>
      </c>
      <c r="T55" s="23">
        <v>0.91631174408766713</v>
      </c>
      <c r="U55" s="23">
        <v>0.91730050775275285</v>
      </c>
      <c r="V55" s="23">
        <v>0.91692841305058537</v>
      </c>
      <c r="W55" s="23">
        <v>0.91631010793374412</v>
      </c>
      <c r="X55" s="23">
        <v>0.91806397040119092</v>
      </c>
      <c r="Y55" s="23">
        <v>0.92173091074787161</v>
      </c>
      <c r="Z55" s="23">
        <v>0.92288155994228482</v>
      </c>
      <c r="AA55" s="23">
        <v>0.91113269857871149</v>
      </c>
      <c r="AB55" s="23">
        <v>0.89936475538114991</v>
      </c>
      <c r="AC55" s="24"/>
    </row>
    <row r="56" spans="1:29" s="25" customFormat="1" ht="18" customHeight="1" x14ac:dyDescent="0.2">
      <c r="A56" s="50" t="s">
        <v>61</v>
      </c>
      <c r="B56" s="50" t="s">
        <v>56</v>
      </c>
      <c r="C56" s="18" t="s">
        <v>44</v>
      </c>
      <c r="D56" s="18" t="s">
        <v>45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  <c r="Y56" s="23">
        <v>0</v>
      </c>
      <c r="Z56" s="23">
        <v>0</v>
      </c>
      <c r="AA56" s="23">
        <v>0</v>
      </c>
      <c r="AB56" s="23">
        <v>0</v>
      </c>
      <c r="AC56" s="24">
        <f>SUM(E56:AB56)</f>
        <v>0</v>
      </c>
    </row>
    <row r="57" spans="1:29" s="25" customFormat="1" ht="18" customHeight="1" x14ac:dyDescent="0.2">
      <c r="A57" s="51"/>
      <c r="B57" s="51"/>
      <c r="C57" s="18" t="s">
        <v>46</v>
      </c>
      <c r="D57" s="18" t="s">
        <v>47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4">
        <f>SUM(E57:AB57)</f>
        <v>0</v>
      </c>
    </row>
    <row r="58" spans="1:29" s="25" customFormat="1" ht="18" customHeight="1" x14ac:dyDescent="0.2">
      <c r="A58" s="51"/>
      <c r="B58" s="51"/>
      <c r="C58" s="18" t="s">
        <v>0</v>
      </c>
      <c r="D58" s="18" t="s">
        <v>48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4"/>
    </row>
    <row r="59" spans="1:29" s="25" customFormat="1" ht="18" customHeight="1" x14ac:dyDescent="0.2">
      <c r="A59" s="26"/>
      <c r="B59" s="26"/>
      <c r="C59" s="18" t="s">
        <v>49</v>
      </c>
      <c r="D59" s="18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4"/>
    </row>
    <row r="60" spans="1:29" s="25" customFormat="1" ht="18" customHeight="1" x14ac:dyDescent="0.2">
      <c r="A60" s="26"/>
      <c r="B60" s="26"/>
      <c r="C60" s="18" t="s">
        <v>50</v>
      </c>
      <c r="D60" s="18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4"/>
    </row>
    <row r="61" spans="1:29" s="25" customFormat="1" ht="18" customHeight="1" x14ac:dyDescent="0.2">
      <c r="A61" s="50" t="s">
        <v>62</v>
      </c>
      <c r="B61" s="50" t="s">
        <v>56</v>
      </c>
      <c r="C61" s="18" t="s">
        <v>44</v>
      </c>
      <c r="D61" s="18" t="s">
        <v>45</v>
      </c>
      <c r="E61" s="23">
        <v>0.48</v>
      </c>
      <c r="F61" s="23">
        <v>0.57599999999999996</v>
      </c>
      <c r="G61" s="23">
        <v>0.52800000000000002</v>
      </c>
      <c r="H61" s="23">
        <v>0.67200000000000004</v>
      </c>
      <c r="I61" s="23">
        <v>0.52800000000000002</v>
      </c>
      <c r="J61" s="23">
        <v>0.57599999999999996</v>
      </c>
      <c r="K61" s="23">
        <v>0.67200000000000004</v>
      </c>
      <c r="L61" s="23">
        <v>0.96</v>
      </c>
      <c r="M61" s="23">
        <v>1.1519999999999999</v>
      </c>
      <c r="N61" s="23">
        <v>1.536</v>
      </c>
      <c r="O61" s="23">
        <v>1.44</v>
      </c>
      <c r="P61" s="23">
        <v>1.44</v>
      </c>
      <c r="Q61" s="23">
        <v>1.536</v>
      </c>
      <c r="R61" s="23">
        <v>1.536</v>
      </c>
      <c r="S61" s="23">
        <v>1.6319999999999999</v>
      </c>
      <c r="T61" s="23">
        <v>1.6319999999999999</v>
      </c>
      <c r="U61" s="23">
        <v>1.44</v>
      </c>
      <c r="V61" s="23">
        <v>1.44</v>
      </c>
      <c r="W61" s="23">
        <v>1.056</v>
      </c>
      <c r="X61" s="23">
        <v>1.056</v>
      </c>
      <c r="Y61" s="23">
        <v>0.76800000000000002</v>
      </c>
      <c r="Z61" s="23">
        <v>0.86399999999999999</v>
      </c>
      <c r="AA61" s="23">
        <v>0.67200000000000004</v>
      </c>
      <c r="AB61" s="23">
        <v>0.57599999999999996</v>
      </c>
      <c r="AC61" s="24">
        <f>SUM(E61:AB61)</f>
        <v>24.768000000000004</v>
      </c>
    </row>
    <row r="62" spans="1:29" s="25" customFormat="1" ht="18" customHeight="1" x14ac:dyDescent="0.2">
      <c r="A62" s="51"/>
      <c r="B62" s="51"/>
      <c r="C62" s="18" t="s">
        <v>46</v>
      </c>
      <c r="D62" s="18" t="s">
        <v>47</v>
      </c>
      <c r="E62" s="23">
        <v>0.192</v>
      </c>
      <c r="F62" s="23">
        <v>0.192</v>
      </c>
      <c r="G62" s="23">
        <v>0.192</v>
      </c>
      <c r="H62" s="23">
        <v>0.192</v>
      </c>
      <c r="I62" s="23">
        <v>0.192</v>
      </c>
      <c r="J62" s="23">
        <v>0.28799999999999998</v>
      </c>
      <c r="K62" s="23">
        <v>0.24</v>
      </c>
      <c r="L62" s="23">
        <v>0.52800000000000002</v>
      </c>
      <c r="M62" s="23">
        <v>0.48</v>
      </c>
      <c r="N62" s="23">
        <v>0.57599999999999996</v>
      </c>
      <c r="O62" s="23">
        <v>0.48</v>
      </c>
      <c r="P62" s="23">
        <v>0.96</v>
      </c>
      <c r="Q62" s="23">
        <v>0.96</v>
      </c>
      <c r="R62" s="23">
        <v>0.96</v>
      </c>
      <c r="S62" s="23">
        <v>0.96</v>
      </c>
      <c r="T62" s="23">
        <v>0.96</v>
      </c>
      <c r="U62" s="23">
        <v>0.96</v>
      </c>
      <c r="V62" s="23">
        <v>0.96</v>
      </c>
      <c r="W62" s="23">
        <v>0.96</v>
      </c>
      <c r="X62" s="23">
        <v>0.48</v>
      </c>
      <c r="Y62" s="23">
        <v>0.48</v>
      </c>
      <c r="Z62" s="23">
        <v>0.48</v>
      </c>
      <c r="AA62" s="23">
        <v>0.432</v>
      </c>
      <c r="AB62" s="23">
        <v>0.14399999999999999</v>
      </c>
      <c r="AC62" s="24">
        <f>SUM(E62:AB62)</f>
        <v>13.248000000000005</v>
      </c>
    </row>
    <row r="63" spans="1:29" s="25" customFormat="1" ht="18" customHeight="1" x14ac:dyDescent="0.2">
      <c r="A63" s="51"/>
      <c r="B63" s="51"/>
      <c r="C63" s="18" t="s">
        <v>0</v>
      </c>
      <c r="D63" s="18" t="s">
        <v>48</v>
      </c>
      <c r="E63" s="23">
        <v>49.80499243592606</v>
      </c>
      <c r="F63" s="23">
        <v>58.492997182305288</v>
      </c>
      <c r="G63" s="23">
        <v>54.125779933963592</v>
      </c>
      <c r="H63" s="23">
        <v>67.330496085831399</v>
      </c>
      <c r="I63" s="23">
        <v>54.125779933963592</v>
      </c>
      <c r="J63" s="23">
        <v>62.041192439300531</v>
      </c>
      <c r="K63" s="23">
        <v>68.744826577195411</v>
      </c>
      <c r="L63" s="23">
        <v>105.55109558856259</v>
      </c>
      <c r="M63" s="23">
        <v>120.2312138728324</v>
      </c>
      <c r="N63" s="23">
        <v>158.03937563593124</v>
      </c>
      <c r="O63" s="23">
        <v>146.23249295576323</v>
      </c>
      <c r="P63" s="23">
        <v>166.73069481914402</v>
      </c>
      <c r="Q63" s="23">
        <v>174.50138510162509</v>
      </c>
      <c r="R63" s="23">
        <v>174.50138510162509</v>
      </c>
      <c r="S63" s="23">
        <v>182.41001547575513</v>
      </c>
      <c r="T63" s="23">
        <v>182.41001547575513</v>
      </c>
      <c r="U63" s="23">
        <v>166.73069481914402</v>
      </c>
      <c r="V63" s="23">
        <v>166.73069481914402</v>
      </c>
      <c r="W63" s="23">
        <v>137.48965315439082</v>
      </c>
      <c r="X63" s="23">
        <v>111.75071420665502</v>
      </c>
      <c r="Y63" s="23">
        <v>87.250692550812545</v>
      </c>
      <c r="Z63" s="23">
        <v>95.219700725891343</v>
      </c>
      <c r="AA63" s="23">
        <v>76.963315501009191</v>
      </c>
      <c r="AB63" s="23">
        <v>57.199153187759457</v>
      </c>
      <c r="AC63" s="24"/>
    </row>
    <row r="64" spans="1:29" s="25" customFormat="1" ht="18" customHeight="1" x14ac:dyDescent="0.2">
      <c r="A64" s="26"/>
      <c r="B64" s="26"/>
      <c r="C64" s="18" t="s">
        <v>49</v>
      </c>
      <c r="D64" s="18"/>
      <c r="E64" s="23">
        <v>0.4</v>
      </c>
      <c r="F64" s="23">
        <v>0.33333333333333337</v>
      </c>
      <c r="G64" s="23">
        <v>0.36363636363636365</v>
      </c>
      <c r="H64" s="23">
        <v>0.2857142857142857</v>
      </c>
      <c r="I64" s="23">
        <v>0.36363636363636365</v>
      </c>
      <c r="J64" s="23">
        <v>0.5</v>
      </c>
      <c r="K64" s="23">
        <v>0.3571428571428571</v>
      </c>
      <c r="L64" s="23">
        <v>0.55000000000000004</v>
      </c>
      <c r="M64" s="23">
        <v>0.41666666666666669</v>
      </c>
      <c r="N64" s="23">
        <v>0.37499999999999994</v>
      </c>
      <c r="O64" s="23">
        <v>0.33333333333333331</v>
      </c>
      <c r="P64" s="23">
        <v>0.66666666666666663</v>
      </c>
      <c r="Q64" s="23">
        <v>0.625</v>
      </c>
      <c r="R64" s="23">
        <v>0.625</v>
      </c>
      <c r="S64" s="23">
        <v>0.58823529411764708</v>
      </c>
      <c r="T64" s="23">
        <v>0.58823529411764708</v>
      </c>
      <c r="U64" s="23">
        <v>0.66666666666666663</v>
      </c>
      <c r="V64" s="23">
        <v>0.66666666666666663</v>
      </c>
      <c r="W64" s="23">
        <v>0.90909090909090906</v>
      </c>
      <c r="X64" s="23">
        <v>0.45454545454545453</v>
      </c>
      <c r="Y64" s="23">
        <v>0.625</v>
      </c>
      <c r="Z64" s="23">
        <v>0.55555555555555558</v>
      </c>
      <c r="AA64" s="23">
        <v>0.64285714285714279</v>
      </c>
      <c r="AB64" s="23">
        <v>0.25</v>
      </c>
      <c r="AC64" s="24"/>
    </row>
    <row r="65" spans="1:29" s="25" customFormat="1" ht="18" customHeight="1" x14ac:dyDescent="0.2">
      <c r="A65" s="31"/>
      <c r="B65" s="31"/>
      <c r="C65" s="18" t="s">
        <v>50</v>
      </c>
      <c r="D65" s="18"/>
      <c r="E65" s="23">
        <v>0.9284766908852593</v>
      </c>
      <c r="F65" s="23">
        <v>0.94868329805051377</v>
      </c>
      <c r="G65" s="23">
        <v>0.93979342348843709</v>
      </c>
      <c r="H65" s="23">
        <v>0.96152394764082316</v>
      </c>
      <c r="I65" s="23">
        <v>0.93979342348843709</v>
      </c>
      <c r="J65" s="23">
        <v>0.89442719099991586</v>
      </c>
      <c r="K65" s="23">
        <v>0.94174191159483744</v>
      </c>
      <c r="L65" s="23">
        <v>0.876215908676647</v>
      </c>
      <c r="M65" s="23">
        <v>0.92307692307692302</v>
      </c>
      <c r="N65" s="23">
        <v>0.93632917756904455</v>
      </c>
      <c r="O65" s="23">
        <v>0.94868329805051377</v>
      </c>
      <c r="P65" s="23">
        <v>0.83205029433784372</v>
      </c>
      <c r="Q65" s="23">
        <v>0.84799830400508802</v>
      </c>
      <c r="R65" s="23">
        <v>0.84799830400508802</v>
      </c>
      <c r="S65" s="23">
        <v>0.86193421515776947</v>
      </c>
      <c r="T65" s="23">
        <v>0.86193421515776947</v>
      </c>
      <c r="U65" s="23">
        <v>0.83205029433784372</v>
      </c>
      <c r="V65" s="23">
        <v>0.83205029433784372</v>
      </c>
      <c r="W65" s="23">
        <v>0.7399400733959437</v>
      </c>
      <c r="X65" s="23">
        <v>0.9103664774626048</v>
      </c>
      <c r="Y65" s="23">
        <v>0.84799830400508802</v>
      </c>
      <c r="Z65" s="23">
        <v>0.87415727612153782</v>
      </c>
      <c r="AA65" s="23">
        <v>0.84117847537655355</v>
      </c>
      <c r="AB65" s="23">
        <v>0.97014250014533188</v>
      </c>
      <c r="AC65" s="24"/>
    </row>
    <row r="66" spans="1:29" s="25" customFormat="1" ht="18" customHeight="1" x14ac:dyDescent="0.2">
      <c r="A66" s="50" t="s">
        <v>63</v>
      </c>
      <c r="B66" s="50" t="s">
        <v>56</v>
      </c>
      <c r="C66" s="18" t="s">
        <v>44</v>
      </c>
      <c r="D66" s="18" t="s">
        <v>45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4">
        <f>SUM(E66:AB66)</f>
        <v>0</v>
      </c>
    </row>
    <row r="67" spans="1:29" s="25" customFormat="1" ht="18" customHeight="1" x14ac:dyDescent="0.2">
      <c r="A67" s="51"/>
      <c r="B67" s="51"/>
      <c r="C67" s="18" t="s">
        <v>46</v>
      </c>
      <c r="D67" s="18" t="s">
        <v>47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  <c r="V67" s="23">
        <v>0</v>
      </c>
      <c r="W67" s="23">
        <v>0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4">
        <f>SUM(E67:AB67)</f>
        <v>0</v>
      </c>
    </row>
    <row r="68" spans="1:29" s="25" customFormat="1" ht="18" customHeight="1" x14ac:dyDescent="0.2">
      <c r="A68" s="51"/>
      <c r="B68" s="51"/>
      <c r="C68" s="18" t="s">
        <v>0</v>
      </c>
      <c r="D68" s="18" t="s">
        <v>48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3">
        <v>0</v>
      </c>
      <c r="T68" s="23">
        <v>0</v>
      </c>
      <c r="U68" s="23">
        <v>0</v>
      </c>
      <c r="V68" s="23">
        <v>0</v>
      </c>
      <c r="W68" s="23">
        <v>0</v>
      </c>
      <c r="X68" s="23">
        <v>0</v>
      </c>
      <c r="Y68" s="23">
        <v>0</v>
      </c>
      <c r="Z68" s="23">
        <v>0</v>
      </c>
      <c r="AA68" s="23">
        <v>0</v>
      </c>
      <c r="AB68" s="23">
        <v>0</v>
      </c>
      <c r="AC68" s="24"/>
    </row>
    <row r="69" spans="1:29" s="25" customFormat="1" ht="18" customHeight="1" x14ac:dyDescent="0.2">
      <c r="A69" s="26"/>
      <c r="B69" s="26"/>
      <c r="C69" s="18" t="s">
        <v>49</v>
      </c>
      <c r="D69" s="18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4"/>
    </row>
    <row r="70" spans="1:29" s="25" customFormat="1" ht="18" customHeight="1" x14ac:dyDescent="0.2">
      <c r="A70" s="31"/>
      <c r="B70" s="31"/>
      <c r="C70" s="18" t="s">
        <v>50</v>
      </c>
      <c r="D70" s="18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4"/>
    </row>
    <row r="71" spans="1:29" s="25" customFormat="1" ht="18" customHeight="1" x14ac:dyDescent="0.2">
      <c r="A71" s="50" t="s">
        <v>64</v>
      </c>
      <c r="B71" s="50" t="s">
        <v>56</v>
      </c>
      <c r="C71" s="18" t="s">
        <v>44</v>
      </c>
      <c r="D71" s="18" t="s">
        <v>45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4">
        <f>SUM(E71:AB71)</f>
        <v>0</v>
      </c>
    </row>
    <row r="72" spans="1:29" s="25" customFormat="1" ht="18" customHeight="1" x14ac:dyDescent="0.2">
      <c r="A72" s="51"/>
      <c r="B72" s="51"/>
      <c r="C72" s="18" t="s">
        <v>46</v>
      </c>
      <c r="D72" s="18" t="s">
        <v>47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0</v>
      </c>
      <c r="N72" s="23">
        <v>0</v>
      </c>
      <c r="O72" s="23">
        <v>0</v>
      </c>
      <c r="P72" s="23">
        <v>0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  <c r="AB72" s="23">
        <v>0</v>
      </c>
      <c r="AC72" s="24">
        <f>SUM(E72:AB72)</f>
        <v>0</v>
      </c>
    </row>
    <row r="73" spans="1:29" s="25" customFormat="1" ht="18" customHeight="1" x14ac:dyDescent="0.2">
      <c r="A73" s="51"/>
      <c r="B73" s="51"/>
      <c r="C73" s="18" t="s">
        <v>0</v>
      </c>
      <c r="D73" s="18" t="s">
        <v>48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4"/>
    </row>
    <row r="74" spans="1:29" s="25" customFormat="1" ht="18" customHeight="1" x14ac:dyDescent="0.2">
      <c r="A74" s="26"/>
      <c r="B74" s="26"/>
      <c r="C74" s="18" t="s">
        <v>49</v>
      </c>
      <c r="D74" s="18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4"/>
    </row>
    <row r="75" spans="1:29" s="25" customFormat="1" ht="18" customHeight="1" x14ac:dyDescent="0.2">
      <c r="A75" s="26"/>
      <c r="B75" s="26"/>
      <c r="C75" s="32" t="s">
        <v>50</v>
      </c>
      <c r="D75" s="18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4"/>
    </row>
    <row r="76" spans="1:29" s="25" customFormat="1" ht="18" customHeight="1" x14ac:dyDescent="0.2">
      <c r="A76" s="33"/>
      <c r="B76" s="50" t="s">
        <v>56</v>
      </c>
      <c r="C76" s="18" t="s">
        <v>44</v>
      </c>
      <c r="D76" s="18" t="s">
        <v>45</v>
      </c>
      <c r="E76" s="23">
        <v>0.28799999999999998</v>
      </c>
      <c r="F76" s="23">
        <v>0.216</v>
      </c>
      <c r="G76" s="23">
        <v>0.216</v>
      </c>
      <c r="H76" s="23">
        <v>0.14399999999999999</v>
      </c>
      <c r="I76" s="23">
        <v>0.216</v>
      </c>
      <c r="J76" s="23">
        <v>0.216</v>
      </c>
      <c r="K76" s="23">
        <v>0.216</v>
      </c>
      <c r="L76" s="23">
        <v>0.36</v>
      </c>
      <c r="M76" s="23">
        <v>0.36</v>
      </c>
      <c r="N76" s="23">
        <v>0.504</v>
      </c>
      <c r="O76" s="23">
        <v>0.504</v>
      </c>
      <c r="P76" s="23">
        <v>0.432</v>
      </c>
      <c r="Q76" s="23">
        <v>0.432</v>
      </c>
      <c r="R76" s="23">
        <v>0.504</v>
      </c>
      <c r="S76" s="23">
        <v>0.504</v>
      </c>
      <c r="T76" s="23">
        <v>0.504</v>
      </c>
      <c r="U76" s="23">
        <v>0.432</v>
      </c>
      <c r="V76" s="23">
        <v>0.432</v>
      </c>
      <c r="W76" s="23">
        <v>0.36</v>
      </c>
      <c r="X76" s="23">
        <v>0.432</v>
      </c>
      <c r="Y76" s="23">
        <v>0.36</v>
      </c>
      <c r="Z76" s="23">
        <v>0.36</v>
      </c>
      <c r="AA76" s="23">
        <v>0.28799999999999998</v>
      </c>
      <c r="AB76" s="23">
        <v>0.216</v>
      </c>
      <c r="AC76" s="24">
        <v>61.75</v>
      </c>
    </row>
    <row r="77" spans="1:29" s="25" customFormat="1" ht="18" customHeight="1" x14ac:dyDescent="0.2">
      <c r="A77" s="26" t="s">
        <v>65</v>
      </c>
      <c r="B77" s="51"/>
      <c r="C77" s="18" t="s">
        <v>46</v>
      </c>
      <c r="D77" s="18" t="s">
        <v>47</v>
      </c>
      <c r="E77" s="23">
        <v>7.1999999999999995E-2</v>
      </c>
      <c r="F77" s="23">
        <v>7.1999999999999995E-2</v>
      </c>
      <c r="G77" s="23">
        <v>7.1999999999999995E-2</v>
      </c>
      <c r="H77" s="23">
        <v>7.1999999999999995E-2</v>
      </c>
      <c r="I77" s="23">
        <v>7.1999999999999995E-2</v>
      </c>
      <c r="J77" s="23">
        <v>7.1999999999999995E-2</v>
      </c>
      <c r="K77" s="23">
        <v>7.1999999999999995E-2</v>
      </c>
      <c r="L77" s="23">
        <v>7.1999999999999995E-2</v>
      </c>
      <c r="M77" s="23">
        <v>7.1999999999999995E-2</v>
      </c>
      <c r="N77" s="23">
        <v>7.1999999999999995E-2</v>
      </c>
      <c r="O77" s="23">
        <v>7.1999999999999995E-2</v>
      </c>
      <c r="P77" s="23">
        <v>7.1999999999999995E-2</v>
      </c>
      <c r="Q77" s="23">
        <v>7.1999999999999995E-2</v>
      </c>
      <c r="R77" s="23">
        <v>7.1999999999999995E-2</v>
      </c>
      <c r="S77" s="23">
        <v>7.1999999999999995E-2</v>
      </c>
      <c r="T77" s="23">
        <v>7.1999999999999995E-2</v>
      </c>
      <c r="U77" s="23">
        <v>7.1999999999999995E-2</v>
      </c>
      <c r="V77" s="23">
        <v>7.1999999999999995E-2</v>
      </c>
      <c r="W77" s="23">
        <v>7.1999999999999995E-2</v>
      </c>
      <c r="X77" s="23">
        <v>7.1999999999999995E-2</v>
      </c>
      <c r="Y77" s="23">
        <v>7.1999999999999995E-2</v>
      </c>
      <c r="Z77" s="23">
        <v>7.1999999999999995E-2</v>
      </c>
      <c r="AA77" s="23">
        <v>7.1999999999999995E-2</v>
      </c>
      <c r="AB77" s="23">
        <v>7.1999999999999995E-2</v>
      </c>
      <c r="AC77" s="24">
        <f>SUM(E77:AB77)</f>
        <v>1.7280000000000004</v>
      </c>
    </row>
    <row r="78" spans="1:29" s="25" customFormat="1" ht="18" customHeight="1" x14ac:dyDescent="0.2">
      <c r="A78" s="26"/>
      <c r="B78" s="51"/>
      <c r="C78" s="18" t="s">
        <v>0</v>
      </c>
      <c r="D78" s="18" t="s">
        <v>48</v>
      </c>
      <c r="E78" s="23">
        <v>28.599576593879728</v>
      </c>
      <c r="F78" s="23">
        <v>21.934873943364483</v>
      </c>
      <c r="G78" s="23">
        <v>21.934873943364483</v>
      </c>
      <c r="H78" s="23">
        <v>15.510298109825133</v>
      </c>
      <c r="I78" s="23">
        <v>21.934873943364483</v>
      </c>
      <c r="J78" s="23">
        <v>21.934873943364483</v>
      </c>
      <c r="K78" s="23">
        <v>21.934873943364483</v>
      </c>
      <c r="L78" s="23">
        <v>35.368921481568449</v>
      </c>
      <c r="M78" s="23">
        <v>35.368921481568449</v>
      </c>
      <c r="N78" s="23">
        <v>49.047869215251851</v>
      </c>
      <c r="O78" s="23">
        <v>49.047869215251851</v>
      </c>
      <c r="P78" s="23">
        <v>42.19257246449633</v>
      </c>
      <c r="Q78" s="23">
        <v>42.19257246449633</v>
      </c>
      <c r="R78" s="23">
        <v>49.047869215251851</v>
      </c>
      <c r="S78" s="23">
        <v>49.047869215251851</v>
      </c>
      <c r="T78" s="23">
        <v>49.047869215251851</v>
      </c>
      <c r="U78" s="23">
        <v>42.19257246449633</v>
      </c>
      <c r="V78" s="23">
        <v>42.19257246449633</v>
      </c>
      <c r="W78" s="23">
        <v>35.368921481568449</v>
      </c>
      <c r="X78" s="23">
        <v>42.19257246449633</v>
      </c>
      <c r="Y78" s="23">
        <v>35.368921481568449</v>
      </c>
      <c r="Z78" s="23">
        <v>35.368921481568449</v>
      </c>
      <c r="AA78" s="23">
        <v>28.599576593879728</v>
      </c>
      <c r="AB78" s="23">
        <v>21.934873943364483</v>
      </c>
      <c r="AC78" s="24"/>
    </row>
    <row r="79" spans="1:29" s="25" customFormat="1" ht="18" customHeight="1" x14ac:dyDescent="0.2">
      <c r="A79" s="26"/>
      <c r="B79" s="26"/>
      <c r="C79" s="18" t="s">
        <v>49</v>
      </c>
      <c r="D79" s="18"/>
      <c r="E79" s="23">
        <v>0.25</v>
      </c>
      <c r="F79" s="23">
        <v>0.33333333333333331</v>
      </c>
      <c r="G79" s="23">
        <v>0.33333333333333331</v>
      </c>
      <c r="H79" s="23">
        <v>0.5</v>
      </c>
      <c r="I79" s="23">
        <v>0.33333333333333331</v>
      </c>
      <c r="J79" s="23">
        <v>0.33333333333333331</v>
      </c>
      <c r="K79" s="23">
        <v>0.33333333333333331</v>
      </c>
      <c r="L79" s="23">
        <v>0.19999999999999998</v>
      </c>
      <c r="M79" s="23">
        <v>0.19999999999999998</v>
      </c>
      <c r="N79" s="23">
        <v>0.14285714285714285</v>
      </c>
      <c r="O79" s="23">
        <v>0.14285714285714285</v>
      </c>
      <c r="P79" s="23">
        <v>0.16666666666666666</v>
      </c>
      <c r="Q79" s="23">
        <v>0.16666666666666666</v>
      </c>
      <c r="R79" s="23">
        <v>0.14285714285714285</v>
      </c>
      <c r="S79" s="23">
        <v>0.14285714285714285</v>
      </c>
      <c r="T79" s="23">
        <v>0.14285714285714285</v>
      </c>
      <c r="U79" s="23">
        <v>0.16666666666666666</v>
      </c>
      <c r="V79" s="23">
        <v>0.16666666666666666</v>
      </c>
      <c r="W79" s="23">
        <v>0.19999999999999998</v>
      </c>
      <c r="X79" s="23">
        <v>0.16666666666666666</v>
      </c>
      <c r="Y79" s="23">
        <v>0.19999999999999998</v>
      </c>
      <c r="Z79" s="23">
        <v>0.19999999999999998</v>
      </c>
      <c r="AA79" s="23">
        <v>0.25</v>
      </c>
      <c r="AB79" s="23">
        <v>0.33333333333333331</v>
      </c>
      <c r="AC79" s="24"/>
    </row>
    <row r="80" spans="1:29" s="25" customFormat="1" ht="18" customHeight="1" x14ac:dyDescent="0.2">
      <c r="A80" s="26"/>
      <c r="B80" s="26"/>
      <c r="C80" s="32" t="s">
        <v>50</v>
      </c>
      <c r="D80" s="18"/>
      <c r="E80" s="23">
        <v>0.97014250014533188</v>
      </c>
      <c r="F80" s="23">
        <v>0.94868329805051377</v>
      </c>
      <c r="G80" s="23">
        <v>0.94868329805051377</v>
      </c>
      <c r="H80" s="23">
        <v>0.89442719099991586</v>
      </c>
      <c r="I80" s="23">
        <v>0.94868329805051377</v>
      </c>
      <c r="J80" s="23">
        <v>0.94868329805051377</v>
      </c>
      <c r="K80" s="23">
        <v>0.94868329805051377</v>
      </c>
      <c r="L80" s="23">
        <v>0.98058067569092011</v>
      </c>
      <c r="M80" s="23">
        <v>0.98058067569092011</v>
      </c>
      <c r="N80" s="23">
        <v>0.98994949366116658</v>
      </c>
      <c r="O80" s="23">
        <v>0.98994949366116658</v>
      </c>
      <c r="P80" s="23">
        <v>0.98639392383214375</v>
      </c>
      <c r="Q80" s="23">
        <v>0.98639392383214375</v>
      </c>
      <c r="R80" s="23">
        <v>0.98994949366116658</v>
      </c>
      <c r="S80" s="23">
        <v>0.98994949366116658</v>
      </c>
      <c r="T80" s="23">
        <v>0.98994949366116658</v>
      </c>
      <c r="U80" s="23">
        <v>0.98639392383214375</v>
      </c>
      <c r="V80" s="23">
        <v>0.98639392383214375</v>
      </c>
      <c r="W80" s="23">
        <v>0.98058067569092011</v>
      </c>
      <c r="X80" s="23">
        <v>0.98639392383214375</v>
      </c>
      <c r="Y80" s="23">
        <v>0.98058067569092011</v>
      </c>
      <c r="Z80" s="23">
        <v>0.98058067569092011</v>
      </c>
      <c r="AA80" s="23">
        <v>0.97014250014533188</v>
      </c>
      <c r="AB80" s="23">
        <v>0.94868329805051377</v>
      </c>
      <c r="AC80" s="24"/>
    </row>
    <row r="81" spans="1:29" s="25" customFormat="1" ht="18" customHeight="1" x14ac:dyDescent="0.2">
      <c r="A81" s="50" t="s">
        <v>66</v>
      </c>
      <c r="B81" s="50" t="s">
        <v>56</v>
      </c>
      <c r="C81" s="18" t="s">
        <v>44</v>
      </c>
      <c r="D81" s="18" t="s">
        <v>45</v>
      </c>
      <c r="E81" s="23">
        <v>7.1999999999999995E-2</v>
      </c>
      <c r="F81" s="23">
        <v>9.6000000000000002E-2</v>
      </c>
      <c r="G81" s="23">
        <v>7.1999999999999995E-2</v>
      </c>
      <c r="H81" s="23">
        <v>4.8000000000000001E-2</v>
      </c>
      <c r="I81" s="23">
        <v>4.8000000000000001E-2</v>
      </c>
      <c r="J81" s="23">
        <v>7.1999999999999995E-2</v>
      </c>
      <c r="K81" s="23">
        <v>9.6000000000000002E-2</v>
      </c>
      <c r="L81" s="23">
        <v>0.12</v>
      </c>
      <c r="M81" s="23">
        <v>0.192</v>
      </c>
      <c r="N81" s="23">
        <v>0.36</v>
      </c>
      <c r="O81" s="23">
        <v>0.40799999999999997</v>
      </c>
      <c r="P81" s="23">
        <v>0.40799999999999997</v>
      </c>
      <c r="Q81" s="23">
        <v>0.38400000000000001</v>
      </c>
      <c r="R81" s="23">
        <v>0.38400000000000001</v>
      </c>
      <c r="S81" s="23">
        <v>0.40799999999999997</v>
      </c>
      <c r="T81" s="23">
        <v>0.40799999999999997</v>
      </c>
      <c r="U81" s="23">
        <v>0.24</v>
      </c>
      <c r="V81" s="23">
        <v>0.24</v>
      </c>
      <c r="W81" s="23">
        <v>0.12</v>
      </c>
      <c r="X81" s="23">
        <v>0.14399999999999999</v>
      </c>
      <c r="Y81" s="23">
        <v>0.12</v>
      </c>
      <c r="Z81" s="23">
        <v>9.6000000000000002E-2</v>
      </c>
      <c r="AA81" s="23">
        <v>9.6000000000000002E-2</v>
      </c>
      <c r="AB81" s="23">
        <v>9.6000000000000002E-2</v>
      </c>
      <c r="AC81" s="24">
        <v>550.70000000000005</v>
      </c>
    </row>
    <row r="82" spans="1:29" s="25" customFormat="1" ht="18" customHeight="1" x14ac:dyDescent="0.2">
      <c r="A82" s="51"/>
      <c r="B82" s="51"/>
      <c r="C82" s="18" t="s">
        <v>46</v>
      </c>
      <c r="D82" s="18" t="s">
        <v>47</v>
      </c>
      <c r="E82" s="23">
        <v>2.4E-2</v>
      </c>
      <c r="F82" s="23">
        <v>2.4E-2</v>
      </c>
      <c r="G82" s="23">
        <v>2.4E-2</v>
      </c>
      <c r="H82" s="23">
        <v>2.4E-2</v>
      </c>
      <c r="I82" s="23">
        <v>2.4E-2</v>
      </c>
      <c r="J82" s="23">
        <v>2.4E-2</v>
      </c>
      <c r="K82" s="23">
        <v>2.4E-2</v>
      </c>
      <c r="L82" s="23">
        <v>7.1999999999999995E-2</v>
      </c>
      <c r="M82" s="23">
        <v>8.4000000000000005E-2</v>
      </c>
      <c r="N82" s="23">
        <v>0.18</v>
      </c>
      <c r="O82" s="23">
        <v>0.26400000000000001</v>
      </c>
      <c r="P82" s="23">
        <v>0.26400000000000001</v>
      </c>
      <c r="Q82" s="23">
        <v>0.216</v>
      </c>
      <c r="R82" s="23">
        <v>0.192</v>
      </c>
      <c r="S82" s="23">
        <v>0.26400000000000001</v>
      </c>
      <c r="T82" s="23">
        <v>0.216</v>
      </c>
      <c r="U82" s="23">
        <v>0.12</v>
      </c>
      <c r="V82" s="23">
        <v>0.12</v>
      </c>
      <c r="W82" s="23">
        <v>7.1999999999999995E-2</v>
      </c>
      <c r="X82" s="23">
        <v>4.8000000000000001E-2</v>
      </c>
      <c r="Y82" s="23">
        <v>7.1999999999999995E-2</v>
      </c>
      <c r="Z82" s="23">
        <v>4.8000000000000001E-2</v>
      </c>
      <c r="AA82" s="23">
        <v>2.4E-2</v>
      </c>
      <c r="AB82" s="23">
        <v>2.4E-2</v>
      </c>
      <c r="AC82" s="24">
        <v>372.24</v>
      </c>
    </row>
    <row r="83" spans="1:29" s="25" customFormat="1" ht="18" customHeight="1" x14ac:dyDescent="0.2">
      <c r="A83" s="51"/>
      <c r="B83" s="51"/>
      <c r="C83" s="18" t="s">
        <v>0</v>
      </c>
      <c r="D83" s="18" t="s">
        <v>48</v>
      </c>
      <c r="E83" s="23">
        <v>7.311624647788161</v>
      </c>
      <c r="F83" s="23">
        <v>9.5331921979599095</v>
      </c>
      <c r="G83" s="23">
        <v>7.311624647788161</v>
      </c>
      <c r="H83" s="23">
        <v>5.1700993699417106</v>
      </c>
      <c r="I83" s="23">
        <v>5.1700993699417106</v>
      </c>
      <c r="J83" s="23">
        <v>7.311624647788161</v>
      </c>
      <c r="K83" s="23">
        <v>9.5331921979599095</v>
      </c>
      <c r="L83" s="23">
        <v>13.481969699064278</v>
      </c>
      <c r="M83" s="23">
        <v>20.189883464246222</v>
      </c>
      <c r="N83" s="23">
        <v>38.77574527456283</v>
      </c>
      <c r="O83" s="23">
        <v>46.817240997263795</v>
      </c>
      <c r="P83" s="23">
        <v>46.817240997263795</v>
      </c>
      <c r="Q83" s="23">
        <v>42.445224857077044</v>
      </c>
      <c r="R83" s="23">
        <v>41.360794959533685</v>
      </c>
      <c r="S83" s="23">
        <v>46.817240997263795</v>
      </c>
      <c r="T83" s="23">
        <v>44.47487644317075</v>
      </c>
      <c r="U83" s="23">
        <v>25.850496849708556</v>
      </c>
      <c r="V83" s="23">
        <v>25.850496849708556</v>
      </c>
      <c r="W83" s="23">
        <v>13.481969699064278</v>
      </c>
      <c r="X83" s="23">
        <v>14.623249295576322</v>
      </c>
      <c r="Y83" s="23">
        <v>13.481969699064278</v>
      </c>
      <c r="Z83" s="23">
        <v>10.340198739883421</v>
      </c>
      <c r="AA83" s="23">
        <v>9.5331921979599095</v>
      </c>
      <c r="AB83" s="23">
        <v>9.5331921979599095</v>
      </c>
      <c r="AC83" s="24"/>
    </row>
    <row r="84" spans="1:29" s="25" customFormat="1" ht="18" customHeight="1" x14ac:dyDescent="0.2">
      <c r="A84" s="26"/>
      <c r="B84" s="26"/>
      <c r="C84" s="18" t="s">
        <v>49</v>
      </c>
      <c r="D84" s="18"/>
      <c r="E84" s="23">
        <v>0.33333333333333337</v>
      </c>
      <c r="F84" s="23">
        <v>0.25</v>
      </c>
      <c r="G84" s="23">
        <v>0.33333333333333337</v>
      </c>
      <c r="H84" s="23">
        <v>0.5</v>
      </c>
      <c r="I84" s="23">
        <v>0.5</v>
      </c>
      <c r="J84" s="23">
        <v>0.33333333333333337</v>
      </c>
      <c r="K84" s="23">
        <v>0.25</v>
      </c>
      <c r="L84" s="23">
        <v>0.6</v>
      </c>
      <c r="M84" s="23">
        <v>0.4375</v>
      </c>
      <c r="N84" s="23">
        <v>0.5</v>
      </c>
      <c r="O84" s="23">
        <v>0.6470588235294118</v>
      </c>
      <c r="P84" s="23">
        <v>0.6470588235294118</v>
      </c>
      <c r="Q84" s="23">
        <v>0.5625</v>
      </c>
      <c r="R84" s="23">
        <v>0.5</v>
      </c>
      <c r="S84" s="23">
        <v>0.6470588235294118</v>
      </c>
      <c r="T84" s="23">
        <v>0.52941176470588236</v>
      </c>
      <c r="U84" s="23">
        <v>0.5</v>
      </c>
      <c r="V84" s="23">
        <v>0.5</v>
      </c>
      <c r="W84" s="23">
        <v>0.6</v>
      </c>
      <c r="X84" s="23">
        <v>0.33333333333333337</v>
      </c>
      <c r="Y84" s="23">
        <v>0.6</v>
      </c>
      <c r="Z84" s="23">
        <v>0.5</v>
      </c>
      <c r="AA84" s="23">
        <v>0.25</v>
      </c>
      <c r="AB84" s="23">
        <v>0.25</v>
      </c>
      <c r="AC84" s="24"/>
    </row>
    <row r="85" spans="1:29" s="25" customFormat="1" ht="18" customHeight="1" x14ac:dyDescent="0.2">
      <c r="A85" s="26"/>
      <c r="B85" s="26"/>
      <c r="C85" s="18" t="s">
        <v>50</v>
      </c>
      <c r="D85" s="18"/>
      <c r="E85" s="23">
        <v>0.94868329805051377</v>
      </c>
      <c r="F85" s="23">
        <v>0.97014250014533188</v>
      </c>
      <c r="G85" s="23">
        <v>0.94868329805051377</v>
      </c>
      <c r="H85" s="23">
        <v>0.89442719099991586</v>
      </c>
      <c r="I85" s="23">
        <v>0.89442719099991586</v>
      </c>
      <c r="J85" s="23">
        <v>0.94868329805051377</v>
      </c>
      <c r="K85" s="23">
        <v>0.97014250014533188</v>
      </c>
      <c r="L85" s="23">
        <v>0.85749292571254421</v>
      </c>
      <c r="M85" s="23">
        <v>0.91615733490218909</v>
      </c>
      <c r="N85" s="23">
        <v>0.89442719099991586</v>
      </c>
      <c r="O85" s="23">
        <v>0.83957015715215111</v>
      </c>
      <c r="P85" s="23">
        <v>0.83957015715215111</v>
      </c>
      <c r="Q85" s="23">
        <v>0.87157553712454927</v>
      </c>
      <c r="R85" s="23">
        <v>0.89442719099991586</v>
      </c>
      <c r="S85" s="23">
        <v>0.83957015715215111</v>
      </c>
      <c r="T85" s="23">
        <v>0.88378791634706177</v>
      </c>
      <c r="U85" s="23">
        <v>0.89442719099991586</v>
      </c>
      <c r="V85" s="23">
        <v>0.89442719099991586</v>
      </c>
      <c r="W85" s="23">
        <v>0.85749292571254421</v>
      </c>
      <c r="X85" s="23">
        <v>0.94868329805051377</v>
      </c>
      <c r="Y85" s="23">
        <v>0.85749292571254421</v>
      </c>
      <c r="Z85" s="23">
        <v>0.89442719099991586</v>
      </c>
      <c r="AA85" s="23">
        <v>0.97014250014533188</v>
      </c>
      <c r="AB85" s="23">
        <v>0.97014250014533188</v>
      </c>
      <c r="AC85" s="24"/>
    </row>
    <row r="86" spans="1:29" s="25" customFormat="1" ht="18" customHeight="1" x14ac:dyDescent="0.2">
      <c r="A86" s="54" t="s">
        <v>67</v>
      </c>
      <c r="B86" s="54" t="s">
        <v>68</v>
      </c>
      <c r="C86" s="18" t="s">
        <v>44</v>
      </c>
      <c r="D86" s="18" t="s">
        <v>45</v>
      </c>
      <c r="E86" s="23">
        <v>4.0799999999999996E-2</v>
      </c>
      <c r="F86" s="23">
        <v>4.0799999999999996E-2</v>
      </c>
      <c r="G86" s="23">
        <v>3.8399999999999997E-2</v>
      </c>
      <c r="H86" s="23">
        <v>3.1199999999999999E-2</v>
      </c>
      <c r="I86" s="23">
        <v>2.8799999999999999E-2</v>
      </c>
      <c r="J86" s="23">
        <v>5.7599999999999998E-2</v>
      </c>
      <c r="K86" s="23">
        <v>1.9199999999999998E-2</v>
      </c>
      <c r="L86" s="23">
        <v>0.12240000000000001</v>
      </c>
      <c r="M86" s="23">
        <v>6.2399999999999997E-2</v>
      </c>
      <c r="N86" s="23">
        <v>8.2000000000000003E-2</v>
      </c>
      <c r="O86" s="23">
        <v>8.6400000000000005E-2</v>
      </c>
      <c r="P86" s="23">
        <v>8.6400000000000005E-2</v>
      </c>
      <c r="Q86" s="23">
        <v>7.1999999999999995E-2</v>
      </c>
      <c r="R86" s="23">
        <v>7.1999999999999995E-2</v>
      </c>
      <c r="S86" s="23">
        <v>7.6799999999999993E-2</v>
      </c>
      <c r="T86" s="23">
        <v>7.6799999999999993E-2</v>
      </c>
      <c r="U86" s="23">
        <v>7.4400000000000008E-2</v>
      </c>
      <c r="V86" s="23">
        <v>7.6799999999999993E-2</v>
      </c>
      <c r="W86" s="23">
        <v>6.4799999999999996E-2</v>
      </c>
      <c r="X86" s="23">
        <v>6.720000000000001E-2</v>
      </c>
      <c r="Y86" s="23">
        <v>6.720000000000001E-2</v>
      </c>
      <c r="Z86" s="23">
        <v>6.9599999999999995E-2</v>
      </c>
      <c r="AA86" s="23">
        <v>5.04E-2</v>
      </c>
      <c r="AB86" s="23">
        <v>5.28E-2</v>
      </c>
      <c r="AC86" s="24">
        <f>SUM(E86:AB86)</f>
        <v>1.5171999999999997</v>
      </c>
    </row>
    <row r="87" spans="1:29" s="25" customFormat="1" ht="18" customHeight="1" x14ac:dyDescent="0.2">
      <c r="A87" s="54"/>
      <c r="B87" s="54"/>
      <c r="C87" s="18" t="s">
        <v>46</v>
      </c>
      <c r="D87" s="18" t="s">
        <v>47</v>
      </c>
      <c r="E87" s="23">
        <v>2.64E-2</v>
      </c>
      <c r="F87" s="23">
        <v>2.64E-2</v>
      </c>
      <c r="G87" s="23">
        <v>2.64E-2</v>
      </c>
      <c r="H87" s="23">
        <v>2.64E-2</v>
      </c>
      <c r="I87" s="23">
        <v>2.64E-2</v>
      </c>
      <c r="J87" s="23">
        <v>3.8399999999999997E-2</v>
      </c>
      <c r="K87" s="23">
        <v>4.7999999999999996E-3</v>
      </c>
      <c r="L87" s="23">
        <v>4.3200000000000002E-2</v>
      </c>
      <c r="M87" s="23">
        <v>2.8799999999999999E-2</v>
      </c>
      <c r="N87" s="23">
        <v>3.1E-2</v>
      </c>
      <c r="O87" s="23">
        <v>3.1199999999999999E-2</v>
      </c>
      <c r="P87" s="23">
        <v>3.1199999999999999E-2</v>
      </c>
      <c r="Q87" s="23">
        <v>3.1199999999999999E-2</v>
      </c>
      <c r="R87" s="23">
        <v>3.1199999999999999E-2</v>
      </c>
      <c r="S87" s="23">
        <v>3.5999999999999997E-2</v>
      </c>
      <c r="T87" s="23">
        <v>3.1199999999999999E-2</v>
      </c>
      <c r="U87" s="23">
        <v>2.64E-2</v>
      </c>
      <c r="V87" s="23">
        <v>3.1199999999999999E-2</v>
      </c>
      <c r="W87" s="23">
        <v>3.1199999999999999E-2</v>
      </c>
      <c r="X87" s="23">
        <v>3.1199999999999999E-2</v>
      </c>
      <c r="Y87" s="23">
        <v>3.1199999999999999E-2</v>
      </c>
      <c r="Z87" s="23">
        <v>3.1199999999999999E-2</v>
      </c>
      <c r="AA87" s="23">
        <v>3.1199999999999999E-2</v>
      </c>
      <c r="AB87" s="23">
        <v>3.1199999999999999E-2</v>
      </c>
      <c r="AC87" s="24">
        <f>SUM(E87:AB87)</f>
        <v>0.71499999999999997</v>
      </c>
    </row>
    <row r="88" spans="1:29" s="25" customFormat="1" ht="18" customHeight="1" x14ac:dyDescent="0.2">
      <c r="A88" s="50"/>
      <c r="B88" s="50"/>
      <c r="C88" s="18" t="s">
        <v>0</v>
      </c>
      <c r="D88" s="18" t="s">
        <v>48</v>
      </c>
      <c r="E88" s="23">
        <v>4.6817240997263792</v>
      </c>
      <c r="F88" s="23">
        <v>4.6817240997263792</v>
      </c>
      <c r="G88" s="23">
        <v>4.4893613500456881</v>
      </c>
      <c r="H88" s="23">
        <v>3.9374303736246015</v>
      </c>
      <c r="I88" s="23">
        <v>3.7638891551675626</v>
      </c>
      <c r="J88" s="23">
        <v>6.6692277927657608</v>
      </c>
      <c r="K88" s="23">
        <v>1.9066384395919818</v>
      </c>
      <c r="L88" s="23">
        <v>12.504802111435803</v>
      </c>
      <c r="M88" s="23">
        <v>6.6209577171220131</v>
      </c>
      <c r="N88" s="23">
        <v>8.4454847568181588</v>
      </c>
      <c r="O88" s="23">
        <v>8.8497846053200639</v>
      </c>
      <c r="P88" s="23">
        <v>8.8497846053200639</v>
      </c>
      <c r="Q88" s="23">
        <v>7.5596683118019961</v>
      </c>
      <c r="R88" s="23">
        <v>7.5596683118019961</v>
      </c>
      <c r="S88" s="23">
        <v>8.1713743570276485</v>
      </c>
      <c r="T88" s="23">
        <v>7.9860883418129678</v>
      </c>
      <c r="U88" s="23">
        <v>7.6054955853866035</v>
      </c>
      <c r="V88" s="23">
        <v>7.9860883418129678</v>
      </c>
      <c r="W88" s="23">
        <v>6.9287047693741952</v>
      </c>
      <c r="X88" s="23">
        <v>7.1377336603159014</v>
      </c>
      <c r="Y88" s="23">
        <v>7.1377336603159014</v>
      </c>
      <c r="Z88" s="23">
        <v>7.3480918298592854</v>
      </c>
      <c r="AA88" s="23">
        <v>5.7105614035738599</v>
      </c>
      <c r="AB88" s="23">
        <v>5.9084080181182141</v>
      </c>
      <c r="AC88" s="24"/>
    </row>
    <row r="89" spans="1:29" s="25" customFormat="1" ht="18" customHeight="1" x14ac:dyDescent="0.2">
      <c r="A89" s="26"/>
      <c r="B89" s="26"/>
      <c r="C89" s="18" t="s">
        <v>49</v>
      </c>
      <c r="D89" s="34"/>
      <c r="E89" s="23">
        <v>0.6470588235294118</v>
      </c>
      <c r="F89" s="23">
        <v>0.6470588235294118</v>
      </c>
      <c r="G89" s="23">
        <v>0.68750000000000011</v>
      </c>
      <c r="H89" s="23">
        <v>0.84615384615384615</v>
      </c>
      <c r="I89" s="23">
        <v>0.91666666666666674</v>
      </c>
      <c r="J89" s="23">
        <v>0.66666666666666663</v>
      </c>
      <c r="K89" s="23">
        <v>0.25</v>
      </c>
      <c r="L89" s="23">
        <v>0.3529411764705882</v>
      </c>
      <c r="M89" s="23">
        <v>0.46153846153846156</v>
      </c>
      <c r="N89" s="23">
        <v>0.37804878048780488</v>
      </c>
      <c r="O89" s="23">
        <v>0.36111111111111105</v>
      </c>
      <c r="P89" s="23">
        <v>0.36111111111111105</v>
      </c>
      <c r="Q89" s="23">
        <v>0.43333333333333335</v>
      </c>
      <c r="R89" s="23">
        <v>0.43333333333333335</v>
      </c>
      <c r="S89" s="23">
        <v>0.46875</v>
      </c>
      <c r="T89" s="23">
        <v>0.40625</v>
      </c>
      <c r="U89" s="23">
        <v>0.35483870967741932</v>
      </c>
      <c r="V89" s="23">
        <v>0.40625</v>
      </c>
      <c r="W89" s="23">
        <v>0.48148148148148151</v>
      </c>
      <c r="X89" s="23">
        <v>0.46428571428571419</v>
      </c>
      <c r="Y89" s="23">
        <v>0.46428571428571419</v>
      </c>
      <c r="Z89" s="23">
        <v>0.44827586206896552</v>
      </c>
      <c r="AA89" s="23">
        <v>0.61904761904761907</v>
      </c>
      <c r="AB89" s="23">
        <v>0.59090909090909094</v>
      </c>
      <c r="AC89" s="24"/>
    </row>
    <row r="90" spans="1:29" s="25" customFormat="1" ht="18" customHeight="1" x14ac:dyDescent="0.2">
      <c r="A90" s="31"/>
      <c r="B90" s="35"/>
      <c r="C90" s="18" t="s">
        <v>50</v>
      </c>
      <c r="D90" s="18"/>
      <c r="E90" s="23">
        <v>0.83957015715215111</v>
      </c>
      <c r="F90" s="23">
        <v>0.83957015715215111</v>
      </c>
      <c r="G90" s="23">
        <v>0.8240419241993675</v>
      </c>
      <c r="H90" s="23">
        <v>0.76338628536911457</v>
      </c>
      <c r="I90" s="23">
        <v>0.73715414020074144</v>
      </c>
      <c r="J90" s="23">
        <v>0.83205029433784372</v>
      </c>
      <c r="K90" s="23">
        <v>0.97014250014533188</v>
      </c>
      <c r="L90" s="23">
        <v>0.94299033358288953</v>
      </c>
      <c r="M90" s="23">
        <v>0.90795938450045166</v>
      </c>
      <c r="N90" s="23">
        <v>0.9353882635801356</v>
      </c>
      <c r="O90" s="23">
        <v>0.94055389969169556</v>
      </c>
      <c r="P90" s="23">
        <v>0.94055389969169556</v>
      </c>
      <c r="Q90" s="23">
        <v>0.91755562530992407</v>
      </c>
      <c r="R90" s="23">
        <v>0.91755562530992407</v>
      </c>
      <c r="S90" s="23">
        <v>0.90545893595886839</v>
      </c>
      <c r="T90" s="23">
        <v>0.92646657712230918</v>
      </c>
      <c r="U90" s="23">
        <v>0.94242774548124653</v>
      </c>
      <c r="V90" s="23">
        <v>0.92646657712230918</v>
      </c>
      <c r="W90" s="23">
        <v>0.90100166975909979</v>
      </c>
      <c r="X90" s="23">
        <v>0.90700896774843165</v>
      </c>
      <c r="Y90" s="23">
        <v>0.90700896774843165</v>
      </c>
      <c r="Z90" s="23">
        <v>0.91250932451495126</v>
      </c>
      <c r="AA90" s="23">
        <v>0.85026514668786179</v>
      </c>
      <c r="AB90" s="23">
        <v>0.86092652821431559</v>
      </c>
      <c r="AC90" s="24"/>
    </row>
    <row r="91" spans="1:29" s="25" customFormat="1" ht="18" customHeight="1" x14ac:dyDescent="0.2">
      <c r="A91" s="50" t="s">
        <v>69</v>
      </c>
      <c r="B91" s="50" t="s">
        <v>70</v>
      </c>
      <c r="C91" s="18" t="s">
        <v>44</v>
      </c>
      <c r="D91" s="18" t="s">
        <v>45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v>0</v>
      </c>
      <c r="Z91" s="23">
        <v>0</v>
      </c>
      <c r="AA91" s="23">
        <v>0</v>
      </c>
      <c r="AB91" s="23">
        <v>0</v>
      </c>
      <c r="AC91" s="24">
        <f>SUM(E91:AB91)</f>
        <v>0</v>
      </c>
    </row>
    <row r="92" spans="1:29" s="25" customFormat="1" ht="18" customHeight="1" x14ac:dyDescent="0.2">
      <c r="A92" s="51"/>
      <c r="B92" s="51"/>
      <c r="C92" s="18" t="s">
        <v>46</v>
      </c>
      <c r="D92" s="18" t="s">
        <v>47</v>
      </c>
      <c r="E92" s="23"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0</v>
      </c>
      <c r="V92" s="23">
        <v>0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4">
        <f>SUM(E92:AB92)</f>
        <v>0</v>
      </c>
    </row>
    <row r="93" spans="1:29" s="25" customFormat="1" ht="18" customHeight="1" x14ac:dyDescent="0.2">
      <c r="A93" s="51"/>
      <c r="B93" s="51"/>
      <c r="C93" s="18" t="s">
        <v>0</v>
      </c>
      <c r="D93" s="18" t="s">
        <v>48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4"/>
    </row>
    <row r="94" spans="1:29" s="25" customFormat="1" ht="18" customHeight="1" x14ac:dyDescent="0.2">
      <c r="A94" s="26"/>
      <c r="B94" s="26"/>
      <c r="C94" s="18" t="s">
        <v>49</v>
      </c>
      <c r="D94" s="18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4"/>
    </row>
    <row r="95" spans="1:29" s="25" customFormat="1" ht="18" customHeight="1" x14ac:dyDescent="0.2">
      <c r="A95" s="26"/>
      <c r="B95" s="26"/>
      <c r="C95" s="18" t="s">
        <v>50</v>
      </c>
      <c r="D95" s="18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4"/>
    </row>
    <row r="96" spans="1:29" s="25" customFormat="1" ht="18" customHeight="1" x14ac:dyDescent="0.2">
      <c r="A96" s="50" t="s">
        <v>71</v>
      </c>
      <c r="B96" s="50" t="s">
        <v>70</v>
      </c>
      <c r="C96" s="18" t="s">
        <v>44</v>
      </c>
      <c r="D96" s="18" t="s">
        <v>45</v>
      </c>
      <c r="E96" s="23">
        <v>3.9259999999999996E-2</v>
      </c>
      <c r="F96" s="23">
        <v>3.3390000000000003E-2</v>
      </c>
      <c r="G96" s="23">
        <v>3.1120000000000002E-2</v>
      </c>
      <c r="H96" s="23">
        <v>2.9920000000000002E-2</v>
      </c>
      <c r="I96" s="23">
        <v>3.0940000000000002E-2</v>
      </c>
      <c r="J96" s="23">
        <v>3.9649999999999998E-2</v>
      </c>
      <c r="K96" s="23">
        <v>5.1159999999999997E-2</v>
      </c>
      <c r="L96" s="23">
        <v>4.8379999999999999E-2</v>
      </c>
      <c r="M96" s="23">
        <v>6.1069999999999999E-2</v>
      </c>
      <c r="N96" s="23">
        <v>5.5750000000000001E-2</v>
      </c>
      <c r="O96" s="23">
        <v>6.1149999999999996E-2</v>
      </c>
      <c r="P96" s="23">
        <v>6.7720000000000002E-2</v>
      </c>
      <c r="Q96" s="23">
        <v>6.5769999999999995E-2</v>
      </c>
      <c r="R96" s="23">
        <v>6.2409999999999993E-2</v>
      </c>
      <c r="S96" s="23">
        <v>6.9610000000000005E-2</v>
      </c>
      <c r="T96" s="23">
        <v>6.6110000000000002E-2</v>
      </c>
      <c r="U96" s="23">
        <v>7.0989999999999998E-2</v>
      </c>
      <c r="V96" s="23">
        <v>6.8890000000000007E-2</v>
      </c>
      <c r="W96" s="23">
        <v>7.0239999999999997E-2</v>
      </c>
      <c r="X96" s="23">
        <v>6.4840000000000009E-2</v>
      </c>
      <c r="Y96" s="23">
        <v>6.6060000000000008E-2</v>
      </c>
      <c r="Z96" s="23">
        <v>6.2420000000000003E-2</v>
      </c>
      <c r="AA96" s="23">
        <v>5.4270000000000006E-2</v>
      </c>
      <c r="AB96" s="23">
        <v>4.8079999999999998E-2</v>
      </c>
      <c r="AC96" s="24">
        <f>SUM(E96:AB96)</f>
        <v>1.3191999999999997</v>
      </c>
    </row>
    <row r="97" spans="1:29" s="25" customFormat="1" ht="18" customHeight="1" x14ac:dyDescent="0.2">
      <c r="A97" s="51"/>
      <c r="B97" s="51"/>
      <c r="C97" s="18" t="s">
        <v>46</v>
      </c>
      <c r="D97" s="18" t="s">
        <v>47</v>
      </c>
      <c r="E97" s="23">
        <v>2.4140000000000002E-2</v>
      </c>
      <c r="F97" s="23">
        <v>2.257E-2</v>
      </c>
      <c r="G97" s="23">
        <v>2.1600000000000001E-2</v>
      </c>
      <c r="H97" s="23">
        <v>1.9800000000000002E-2</v>
      </c>
      <c r="I97" s="23">
        <v>1.9390000000000001E-2</v>
      </c>
      <c r="J97" s="23">
        <v>1.9210000000000001E-2</v>
      </c>
      <c r="K97" s="23">
        <v>2.0030000000000003E-2</v>
      </c>
      <c r="L97" s="23">
        <v>1.7659999999999999E-2</v>
      </c>
      <c r="M97" s="23">
        <v>2.3399999999999997E-2</v>
      </c>
      <c r="N97" s="23">
        <v>2.0210000000000002E-2</v>
      </c>
      <c r="O97" s="23">
        <v>2.4120000000000003E-2</v>
      </c>
      <c r="P97" s="23">
        <v>2.5760000000000002E-2</v>
      </c>
      <c r="Q97" s="23">
        <v>2.4680000000000001E-2</v>
      </c>
      <c r="R97" s="23">
        <v>2.1829999999999999E-2</v>
      </c>
      <c r="S97" s="23">
        <v>2.4160000000000001E-2</v>
      </c>
      <c r="T97" s="23">
        <v>2.4570000000000002E-2</v>
      </c>
      <c r="U97" s="23">
        <v>2.486E-2</v>
      </c>
      <c r="V97" s="23">
        <v>2.6239999999999999E-2</v>
      </c>
      <c r="W97" s="23">
        <v>2.7219999999999998E-2</v>
      </c>
      <c r="X97" s="23">
        <v>2.887E-2</v>
      </c>
      <c r="Y97" s="23">
        <v>2.6679999999999999E-2</v>
      </c>
      <c r="Z97" s="23">
        <v>2.4079999999999997E-2</v>
      </c>
      <c r="AA97" s="23">
        <v>2.5739999999999999E-2</v>
      </c>
      <c r="AB97" s="23">
        <v>2.4910000000000002E-2</v>
      </c>
      <c r="AC97" s="24">
        <f>SUM(E97:AB97)</f>
        <v>0.56172999999999995</v>
      </c>
    </row>
    <row r="98" spans="1:29" s="25" customFormat="1" ht="18" customHeight="1" x14ac:dyDescent="0.2">
      <c r="A98" s="51"/>
      <c r="B98" s="51"/>
      <c r="C98" s="18" t="s">
        <v>0</v>
      </c>
      <c r="D98" s="18" t="s">
        <v>48</v>
      </c>
      <c r="E98" s="23">
        <v>4.4400597800502712</v>
      </c>
      <c r="F98" s="23">
        <v>3.8827136952200663</v>
      </c>
      <c r="G98" s="23">
        <v>3.6494782192869608</v>
      </c>
      <c r="H98" s="23">
        <v>3.4564755522290271</v>
      </c>
      <c r="I98" s="23">
        <v>3.5177046351965084</v>
      </c>
      <c r="J98" s="23">
        <v>4.2445515678642245</v>
      </c>
      <c r="K98" s="23">
        <v>5.2929961940515202</v>
      </c>
      <c r="L98" s="23">
        <v>4.9616981818181474</v>
      </c>
      <c r="M98" s="23">
        <v>6.300537451331472</v>
      </c>
      <c r="N98" s="23">
        <v>5.712922925443932</v>
      </c>
      <c r="O98" s="23">
        <v>6.3328565290963041</v>
      </c>
      <c r="P98" s="23">
        <v>6.9801500764834623</v>
      </c>
      <c r="Q98" s="23">
        <v>6.7676395178128885</v>
      </c>
      <c r="R98" s="23">
        <v>6.3697255318336445</v>
      </c>
      <c r="S98" s="23">
        <v>7.0986027741248039</v>
      </c>
      <c r="T98" s="23">
        <v>6.7946174508748953</v>
      </c>
      <c r="U98" s="23">
        <v>7.2463407857848434</v>
      </c>
      <c r="V98" s="23">
        <v>7.1019438864381428</v>
      </c>
      <c r="W98" s="23">
        <v>7.257210790170582</v>
      </c>
      <c r="X98" s="23">
        <v>6.8378395347025176</v>
      </c>
      <c r="Y98" s="23">
        <v>6.863609821293629</v>
      </c>
      <c r="Z98" s="23">
        <v>6.4454415229035487</v>
      </c>
      <c r="AA98" s="23">
        <v>5.7865898367335484</v>
      </c>
      <c r="AB98" s="23">
        <v>5.2167380981014677</v>
      </c>
      <c r="AC98" s="24"/>
    </row>
    <row r="99" spans="1:29" s="25" customFormat="1" ht="18" customHeight="1" x14ac:dyDescent="0.2">
      <c r="A99" s="26"/>
      <c r="B99" s="26"/>
      <c r="C99" s="18" t="s">
        <v>49</v>
      </c>
      <c r="D99" s="18"/>
      <c r="E99" s="23">
        <v>0.61487519103413157</v>
      </c>
      <c r="F99" s="23">
        <v>0.67595088349805321</v>
      </c>
      <c r="G99" s="23">
        <v>0.6940874035989717</v>
      </c>
      <c r="H99" s="23">
        <v>0.66176470588235292</v>
      </c>
      <c r="I99" s="23">
        <v>0.62669683257918551</v>
      </c>
      <c r="J99" s="23">
        <v>0.48448928121059276</v>
      </c>
      <c r="K99" s="23">
        <v>0.39151681000781868</v>
      </c>
      <c r="L99" s="23">
        <v>0.36502687060768912</v>
      </c>
      <c r="M99" s="23">
        <v>0.38316685770427372</v>
      </c>
      <c r="N99" s="23">
        <v>0.36251121076233189</v>
      </c>
      <c r="O99" s="23">
        <v>0.3944399018806215</v>
      </c>
      <c r="P99" s="23">
        <v>0.38038984051978736</v>
      </c>
      <c r="Q99" s="23">
        <v>0.37524707313364758</v>
      </c>
      <c r="R99" s="23">
        <v>0.34978368851145653</v>
      </c>
      <c r="S99" s="23">
        <v>0.34707656945841114</v>
      </c>
      <c r="T99" s="23">
        <v>0.37165330509756467</v>
      </c>
      <c r="U99" s="23">
        <v>0.35019016762924354</v>
      </c>
      <c r="V99" s="23">
        <v>0.38089708230512409</v>
      </c>
      <c r="W99" s="23">
        <v>0.38752847380410022</v>
      </c>
      <c r="X99" s="23">
        <v>0.44524984577421339</v>
      </c>
      <c r="Y99" s="23">
        <v>0.4038752649106872</v>
      </c>
      <c r="Z99" s="23">
        <v>0.38577379045177823</v>
      </c>
      <c r="AA99" s="23">
        <v>0.47429519071310111</v>
      </c>
      <c r="AB99" s="23">
        <v>0.51809484193011657</v>
      </c>
      <c r="AC99" s="24"/>
    </row>
    <row r="100" spans="1:29" s="25" customFormat="1" ht="18" customHeight="1" x14ac:dyDescent="0.2">
      <c r="A100" s="26"/>
      <c r="B100" s="26"/>
      <c r="C100" s="18" t="s">
        <v>50</v>
      </c>
      <c r="D100" s="18"/>
      <c r="E100" s="23">
        <v>0.85185195480409215</v>
      </c>
      <c r="F100" s="23">
        <v>0.82848318425858758</v>
      </c>
      <c r="G100" s="23">
        <v>0.82150736011576042</v>
      </c>
      <c r="H100" s="23">
        <v>0.83393220572653992</v>
      </c>
      <c r="I100" s="23">
        <v>0.8473514653391182</v>
      </c>
      <c r="J100" s="23">
        <v>0.89994097052287292</v>
      </c>
      <c r="K100" s="23">
        <v>0.93117562816609722</v>
      </c>
      <c r="L100" s="23">
        <v>0.93937320430440596</v>
      </c>
      <c r="M100" s="23">
        <v>0.93379806371973684</v>
      </c>
      <c r="N100" s="23">
        <v>0.94013268825103902</v>
      </c>
      <c r="O100" s="23">
        <v>0.93024952870392719</v>
      </c>
      <c r="P100" s="23">
        <v>0.93466253689875045</v>
      </c>
      <c r="Q100" s="23">
        <v>0.93625310421253471</v>
      </c>
      <c r="R100" s="23">
        <v>0.94392200334691689</v>
      </c>
      <c r="S100" s="23">
        <v>0.94471629370786181</v>
      </c>
      <c r="T100" s="23">
        <v>0.93735649599741666</v>
      </c>
      <c r="U100" s="23">
        <v>0.94380238003302874</v>
      </c>
      <c r="V100" s="23">
        <v>0.93450492534859952</v>
      </c>
      <c r="W100" s="23">
        <v>0.93243251995095644</v>
      </c>
      <c r="X100" s="23">
        <v>0.91353827467274096</v>
      </c>
      <c r="Y100" s="23">
        <v>0.92723246446306429</v>
      </c>
      <c r="Z100" s="23">
        <v>0.93298301668653749</v>
      </c>
      <c r="AA100" s="23">
        <v>0.90352415618475623</v>
      </c>
      <c r="AB100" s="23">
        <v>0.88790820981170859</v>
      </c>
      <c r="AC100" s="24"/>
    </row>
    <row r="101" spans="1:29" s="25" customFormat="1" ht="18" customHeight="1" x14ac:dyDescent="0.2">
      <c r="A101" s="50" t="s">
        <v>72</v>
      </c>
      <c r="B101" s="50" t="s">
        <v>70</v>
      </c>
      <c r="C101" s="18" t="s">
        <v>44</v>
      </c>
      <c r="D101" s="18" t="s">
        <v>45</v>
      </c>
      <c r="E101" s="23">
        <v>4.8000000000000001E-2</v>
      </c>
      <c r="F101" s="23">
        <v>4.8000000000000001E-2</v>
      </c>
      <c r="G101" s="23">
        <v>4.8000000000000001E-2</v>
      </c>
      <c r="H101" s="23">
        <v>4.8000000000000001E-2</v>
      </c>
      <c r="I101" s="23">
        <v>4.8000000000000001E-2</v>
      </c>
      <c r="J101" s="23">
        <v>9.6000000000000002E-2</v>
      </c>
      <c r="K101" s="23">
        <v>9.6000000000000002E-2</v>
      </c>
      <c r="L101" s="23">
        <v>0.67200000000000004</v>
      </c>
      <c r="M101" s="23">
        <v>0.33600000000000002</v>
      </c>
      <c r="N101" s="23">
        <v>0.38400000000000001</v>
      </c>
      <c r="O101" s="23">
        <v>0.38400000000000001</v>
      </c>
      <c r="P101" s="23">
        <v>0.33600000000000002</v>
      </c>
      <c r="Q101" s="23">
        <v>0.38400000000000001</v>
      </c>
      <c r="R101" s="23">
        <v>0.33600000000000002</v>
      </c>
      <c r="S101" s="23">
        <v>0.38400000000000001</v>
      </c>
      <c r="T101" s="23">
        <v>0.38400000000000001</v>
      </c>
      <c r="U101" s="23">
        <v>0.33600000000000002</v>
      </c>
      <c r="V101" s="23">
        <v>0.28799999999999998</v>
      </c>
      <c r="W101" s="23">
        <v>0.28799999999999998</v>
      </c>
      <c r="X101" s="23">
        <v>0.28799999999999998</v>
      </c>
      <c r="Y101" s="23">
        <v>0.33600000000000002</v>
      </c>
      <c r="Z101" s="23">
        <v>0.28799999999999998</v>
      </c>
      <c r="AA101" s="23">
        <v>0.28799999999999998</v>
      </c>
      <c r="AB101" s="23">
        <v>0.24</v>
      </c>
      <c r="AC101" s="24">
        <f>SUM(E101:AB101)</f>
        <v>6.3840000000000021</v>
      </c>
    </row>
    <row r="102" spans="1:29" s="25" customFormat="1" ht="18" customHeight="1" x14ac:dyDescent="0.2">
      <c r="A102" s="51"/>
      <c r="B102" s="51"/>
      <c r="C102" s="18" t="s">
        <v>46</v>
      </c>
      <c r="D102" s="18" t="s">
        <v>47</v>
      </c>
      <c r="E102" s="23">
        <v>2.4E-2</v>
      </c>
      <c r="F102" s="23">
        <v>2.4E-2</v>
      </c>
      <c r="G102" s="23">
        <v>2.4E-2</v>
      </c>
      <c r="H102" s="23">
        <v>2.4E-2</v>
      </c>
      <c r="I102" s="23">
        <v>2.4E-2</v>
      </c>
      <c r="J102" s="23">
        <v>4.8000000000000001E-2</v>
      </c>
      <c r="K102" s="23">
        <v>4.8000000000000001E-2</v>
      </c>
      <c r="L102" s="23">
        <v>0.36</v>
      </c>
      <c r="M102" s="23">
        <v>0.192</v>
      </c>
      <c r="N102" s="23">
        <v>0.192</v>
      </c>
      <c r="O102" s="23">
        <v>0.14399999999999999</v>
      </c>
      <c r="P102" s="23">
        <v>0.14399999999999999</v>
      </c>
      <c r="Q102" s="23">
        <v>0.192</v>
      </c>
      <c r="R102" s="23">
        <v>0.14399999999999999</v>
      </c>
      <c r="S102" s="23">
        <v>0.14399999999999999</v>
      </c>
      <c r="T102" s="23">
        <v>0.14399999999999999</v>
      </c>
      <c r="U102" s="23">
        <v>0.14399999999999999</v>
      </c>
      <c r="V102" s="23">
        <v>0.14399999999999999</v>
      </c>
      <c r="W102" s="23">
        <v>0.14399999999999999</v>
      </c>
      <c r="X102" s="23">
        <v>0.14399999999999999</v>
      </c>
      <c r="Y102" s="23">
        <v>0.192</v>
      </c>
      <c r="Z102" s="23">
        <v>0.14399999999999999</v>
      </c>
      <c r="AA102" s="23">
        <v>0.14399999999999999</v>
      </c>
      <c r="AB102" s="23">
        <v>9.6000000000000002E-2</v>
      </c>
      <c r="AC102" s="24">
        <f>SUM(E102:AB102)</f>
        <v>3.0240000000000005</v>
      </c>
    </row>
    <row r="103" spans="1:29" s="25" customFormat="1" ht="18" customHeight="1" x14ac:dyDescent="0.2">
      <c r="A103" s="51"/>
      <c r="B103" s="51"/>
      <c r="C103" s="18" t="s">
        <v>0</v>
      </c>
      <c r="D103" s="18" t="s">
        <v>48</v>
      </c>
      <c r="E103" s="23">
        <v>5.1700993699417106</v>
      </c>
      <c r="F103" s="23">
        <v>5.1700993699417106</v>
      </c>
      <c r="G103" s="23">
        <v>5.1700993699417106</v>
      </c>
      <c r="H103" s="23">
        <v>5.1700993699417106</v>
      </c>
      <c r="I103" s="23">
        <v>5.1700993699417106</v>
      </c>
      <c r="J103" s="23">
        <v>10.340198739883421</v>
      </c>
      <c r="K103" s="23">
        <v>10.340198739883421</v>
      </c>
      <c r="L103" s="23">
        <v>73.444532597773843</v>
      </c>
      <c r="M103" s="23">
        <v>37.282116755137807</v>
      </c>
      <c r="N103" s="23">
        <v>41.360794959533685</v>
      </c>
      <c r="O103" s="23">
        <v>39.509843908982809</v>
      </c>
      <c r="P103" s="23">
        <v>35.217447888388023</v>
      </c>
      <c r="Q103" s="23">
        <v>41.360794959533685</v>
      </c>
      <c r="R103" s="23">
        <v>35.217447888388023</v>
      </c>
      <c r="S103" s="23">
        <v>39.509843908982809</v>
      </c>
      <c r="T103" s="23">
        <v>39.509843908982809</v>
      </c>
      <c r="U103" s="23">
        <v>35.217447888388023</v>
      </c>
      <c r="V103" s="23">
        <v>31.020596219650265</v>
      </c>
      <c r="W103" s="23">
        <v>31.020596219650265</v>
      </c>
      <c r="X103" s="23">
        <v>31.020596219650265</v>
      </c>
      <c r="Y103" s="23">
        <v>37.282116755137807</v>
      </c>
      <c r="Z103" s="23">
        <v>0</v>
      </c>
      <c r="AA103" s="23">
        <v>0</v>
      </c>
      <c r="AB103" s="23">
        <v>0</v>
      </c>
      <c r="AC103" s="24"/>
    </row>
    <row r="104" spans="1:29" s="25" customFormat="1" ht="18" customHeight="1" x14ac:dyDescent="0.2">
      <c r="A104" s="26"/>
      <c r="B104" s="26"/>
      <c r="C104" s="18" t="s">
        <v>49</v>
      </c>
      <c r="D104" s="18"/>
      <c r="E104" s="23">
        <v>0.5</v>
      </c>
      <c r="F104" s="23">
        <v>0.5</v>
      </c>
      <c r="G104" s="23">
        <v>0.5</v>
      </c>
      <c r="H104" s="23">
        <v>0.5</v>
      </c>
      <c r="I104" s="23">
        <v>0.5</v>
      </c>
      <c r="J104" s="23">
        <v>0.5</v>
      </c>
      <c r="K104" s="23">
        <v>0.5</v>
      </c>
      <c r="L104" s="23">
        <v>0.5357142857142857</v>
      </c>
      <c r="M104" s="23">
        <v>0.5714285714285714</v>
      </c>
      <c r="N104" s="23">
        <v>0.5</v>
      </c>
      <c r="O104" s="23">
        <v>0.37499999999999994</v>
      </c>
      <c r="P104" s="23">
        <v>0.42857142857142849</v>
      </c>
      <c r="Q104" s="23">
        <v>0.5</v>
      </c>
      <c r="R104" s="23">
        <v>0.42857142857142849</v>
      </c>
      <c r="S104" s="23">
        <v>0.37499999999999994</v>
      </c>
      <c r="T104" s="23">
        <v>0.37499999999999994</v>
      </c>
      <c r="U104" s="23">
        <v>0.42857142857142849</v>
      </c>
      <c r="V104" s="23">
        <v>0.5</v>
      </c>
      <c r="W104" s="23">
        <v>0.5</v>
      </c>
      <c r="X104" s="23">
        <v>0.5</v>
      </c>
      <c r="Y104" s="23">
        <v>0.5714285714285714</v>
      </c>
      <c r="Z104" s="23">
        <v>0</v>
      </c>
      <c r="AA104" s="23">
        <v>0</v>
      </c>
      <c r="AB104" s="23">
        <v>0</v>
      </c>
      <c r="AC104" s="24"/>
    </row>
    <row r="105" spans="1:29" s="25" customFormat="1" ht="18" customHeight="1" x14ac:dyDescent="0.2">
      <c r="A105" s="26"/>
      <c r="B105" s="26"/>
      <c r="C105" s="18" t="s">
        <v>50</v>
      </c>
      <c r="D105" s="18"/>
      <c r="E105" s="23">
        <v>0.89442719099991586</v>
      </c>
      <c r="F105" s="23">
        <v>0.89442719099991586</v>
      </c>
      <c r="G105" s="23">
        <v>0.89442719099991586</v>
      </c>
      <c r="H105" s="23">
        <v>0.89442719099991586</v>
      </c>
      <c r="I105" s="23">
        <v>0.89442719099991586</v>
      </c>
      <c r="J105" s="23">
        <v>0.89442719099991586</v>
      </c>
      <c r="K105" s="23">
        <v>0.89442719099991586</v>
      </c>
      <c r="L105" s="23">
        <v>0.88147997002878209</v>
      </c>
      <c r="M105" s="23">
        <v>0.86824314212445919</v>
      </c>
      <c r="N105" s="23">
        <v>0.89442719099991586</v>
      </c>
      <c r="O105" s="23">
        <v>0.93632917756904455</v>
      </c>
      <c r="P105" s="23">
        <v>0.91914503001805792</v>
      </c>
      <c r="Q105" s="23">
        <v>0.89442719099991586</v>
      </c>
      <c r="R105" s="23">
        <v>0.91914503001805792</v>
      </c>
      <c r="S105" s="23">
        <v>0.93632917756904455</v>
      </c>
      <c r="T105" s="23">
        <v>0.93632917756904455</v>
      </c>
      <c r="U105" s="23">
        <v>0.91914503001805792</v>
      </c>
      <c r="V105" s="23">
        <v>0.89442719099991586</v>
      </c>
      <c r="W105" s="23">
        <v>0.89442719099991586</v>
      </c>
      <c r="X105" s="23">
        <v>0.89442719099991586</v>
      </c>
      <c r="Y105" s="23">
        <v>0.86824314212445919</v>
      </c>
      <c r="Z105" s="23">
        <v>1</v>
      </c>
      <c r="AA105" s="23">
        <v>1</v>
      </c>
      <c r="AB105" s="23">
        <v>1</v>
      </c>
      <c r="AC105" s="24"/>
    </row>
    <row r="106" spans="1:29" s="25" customFormat="1" ht="18" customHeight="1" x14ac:dyDescent="0.2">
      <c r="A106" s="50" t="s">
        <v>73</v>
      </c>
      <c r="B106" s="50" t="s">
        <v>74</v>
      </c>
      <c r="C106" s="18" t="s">
        <v>44</v>
      </c>
      <c r="D106" s="18" t="s">
        <v>45</v>
      </c>
      <c r="E106" s="23">
        <v>0</v>
      </c>
      <c r="F106" s="23">
        <v>0</v>
      </c>
      <c r="G106" s="23">
        <v>0</v>
      </c>
      <c r="H106" s="23">
        <v>7.1999999999999995E-2</v>
      </c>
      <c r="I106" s="23">
        <v>7.1999999999999995E-2</v>
      </c>
      <c r="J106" s="23">
        <v>7.1999999999999995E-2</v>
      </c>
      <c r="K106" s="23">
        <v>7.1999999999999995E-2</v>
      </c>
      <c r="L106" s="23">
        <v>0.432</v>
      </c>
      <c r="M106" s="23">
        <v>0.36</v>
      </c>
      <c r="N106" s="23">
        <v>0.14399999999999999</v>
      </c>
      <c r="O106" s="23">
        <v>0.216</v>
      </c>
      <c r="P106" s="23">
        <v>0.14399999999999999</v>
      </c>
      <c r="Q106" s="23">
        <v>0.216</v>
      </c>
      <c r="R106" s="23">
        <v>0.14399999999999999</v>
      </c>
      <c r="S106" s="23">
        <v>0.216</v>
      </c>
      <c r="T106" s="23">
        <v>0.28799999999999998</v>
      </c>
      <c r="U106" s="23">
        <v>0.216</v>
      </c>
      <c r="V106" s="23">
        <v>0.216</v>
      </c>
      <c r="W106" s="23">
        <v>0.14399999999999999</v>
      </c>
      <c r="X106" s="23">
        <v>0.216</v>
      </c>
      <c r="Y106" s="23">
        <v>0.14399999999999999</v>
      </c>
      <c r="Z106" s="23">
        <v>0.14399999999999999</v>
      </c>
      <c r="AA106" s="23">
        <v>0</v>
      </c>
      <c r="AB106" s="23">
        <v>0</v>
      </c>
      <c r="AC106" s="24">
        <f>SUM(E106:AB106)</f>
        <v>3.5280000000000005</v>
      </c>
    </row>
    <row r="107" spans="1:29" s="25" customFormat="1" ht="18" customHeight="1" x14ac:dyDescent="0.2">
      <c r="A107" s="51"/>
      <c r="B107" s="51"/>
      <c r="C107" s="18" t="s">
        <v>46</v>
      </c>
      <c r="D107" s="18" t="s">
        <v>47</v>
      </c>
      <c r="E107" s="23">
        <v>0</v>
      </c>
      <c r="F107" s="23">
        <v>0</v>
      </c>
      <c r="G107" s="23">
        <v>0</v>
      </c>
      <c r="H107" s="23">
        <v>3.5999999999999997E-2</v>
      </c>
      <c r="I107" s="23">
        <v>3.5999999999999997E-2</v>
      </c>
      <c r="J107" s="23">
        <v>3.5999999999999997E-2</v>
      </c>
      <c r="K107" s="23">
        <v>3.5999999999999997E-2</v>
      </c>
      <c r="L107" s="23">
        <v>0.14399999999999999</v>
      </c>
      <c r="M107" s="23">
        <v>0.14399999999999999</v>
      </c>
      <c r="N107" s="23">
        <v>7.1999999999999995E-2</v>
      </c>
      <c r="O107" s="23">
        <v>7.1999999999999995E-2</v>
      </c>
      <c r="P107" s="23">
        <v>7.1999999999999995E-2</v>
      </c>
      <c r="Q107" s="23">
        <v>7.1999999999999995E-2</v>
      </c>
      <c r="R107" s="23">
        <v>7.1999999999999995E-2</v>
      </c>
      <c r="S107" s="23">
        <v>7.1999999999999995E-2</v>
      </c>
      <c r="T107" s="23">
        <v>0.14399999999999999</v>
      </c>
      <c r="U107" s="23">
        <v>0.14399999999999999</v>
      </c>
      <c r="V107" s="23">
        <v>0.14399999999999999</v>
      </c>
      <c r="W107" s="23">
        <v>7.1999999999999995E-2</v>
      </c>
      <c r="X107" s="23">
        <v>7.1999999999999995E-2</v>
      </c>
      <c r="Y107" s="23">
        <v>0.14399999999999999</v>
      </c>
      <c r="Z107" s="23">
        <v>7.1999999999999995E-2</v>
      </c>
      <c r="AA107" s="23">
        <v>0</v>
      </c>
      <c r="AB107" s="23">
        <v>0</v>
      </c>
      <c r="AC107" s="24">
        <f>SUM(E107:AB107)</f>
        <v>1.6559999999999995</v>
      </c>
    </row>
    <row r="108" spans="1:29" s="25" customFormat="1" ht="18" customHeight="1" x14ac:dyDescent="0.2">
      <c r="A108" s="51"/>
      <c r="B108" s="51"/>
      <c r="C108" s="18" t="s">
        <v>0</v>
      </c>
      <c r="D108" s="18" t="s">
        <v>48</v>
      </c>
      <c r="E108" s="23"/>
      <c r="F108" s="23"/>
      <c r="G108" s="23"/>
      <c r="H108" s="23">
        <v>7.7551490549125663</v>
      </c>
      <c r="I108" s="23">
        <v>7.7551490549125663</v>
      </c>
      <c r="J108" s="23">
        <v>7.7551490549125663</v>
      </c>
      <c r="K108" s="23">
        <v>7.7551490549125663</v>
      </c>
      <c r="L108" s="23">
        <v>43.869747886728966</v>
      </c>
      <c r="M108" s="23">
        <v>37.353744326944543</v>
      </c>
      <c r="N108" s="23">
        <v>15.510298109825133</v>
      </c>
      <c r="O108" s="23">
        <v>21.934873943364483</v>
      </c>
      <c r="P108" s="23">
        <v>15.510298109825133</v>
      </c>
      <c r="Q108" s="23">
        <v>21.934873943364483</v>
      </c>
      <c r="R108" s="23">
        <v>15.510298109825133</v>
      </c>
      <c r="S108" s="23">
        <v>21.934873943364483</v>
      </c>
      <c r="T108" s="23">
        <v>31.020596219650265</v>
      </c>
      <c r="U108" s="23">
        <v>25.009604222871602</v>
      </c>
      <c r="V108" s="23">
        <v>25.009604222871602</v>
      </c>
      <c r="W108" s="23">
        <v>15.510298109825133</v>
      </c>
      <c r="X108" s="23">
        <v>21.934873943364483</v>
      </c>
      <c r="Y108" s="23">
        <v>19.619147686100739</v>
      </c>
      <c r="Z108" s="23"/>
      <c r="AA108" s="23"/>
      <c r="AB108" s="23"/>
      <c r="AC108" s="24"/>
    </row>
    <row r="109" spans="1:29" s="25" customFormat="1" ht="18" customHeight="1" x14ac:dyDescent="0.2">
      <c r="A109" s="26"/>
      <c r="B109" s="26"/>
      <c r="C109" s="18" t="s">
        <v>49</v>
      </c>
      <c r="D109" s="18"/>
      <c r="E109" s="23"/>
      <c r="F109" s="23"/>
      <c r="G109" s="23"/>
      <c r="H109" s="23">
        <v>0.5</v>
      </c>
      <c r="I109" s="23">
        <v>0.5</v>
      </c>
      <c r="J109" s="23">
        <v>0.5</v>
      </c>
      <c r="K109" s="23">
        <v>0.5</v>
      </c>
      <c r="L109" s="23">
        <v>0.33333333333333331</v>
      </c>
      <c r="M109" s="23">
        <v>0.39999999999999997</v>
      </c>
      <c r="N109" s="23">
        <v>0.5</v>
      </c>
      <c r="O109" s="23">
        <v>0.33333333333333331</v>
      </c>
      <c r="P109" s="23">
        <v>0.5</v>
      </c>
      <c r="Q109" s="23">
        <v>0.33333333333333331</v>
      </c>
      <c r="R109" s="23">
        <v>0.5</v>
      </c>
      <c r="S109" s="23">
        <v>0.33333333333333331</v>
      </c>
      <c r="T109" s="23">
        <v>0.5</v>
      </c>
      <c r="U109" s="23">
        <v>0.66666666666666663</v>
      </c>
      <c r="V109" s="23">
        <v>0.66666666666666663</v>
      </c>
      <c r="W109" s="23">
        <v>0.5</v>
      </c>
      <c r="X109" s="23">
        <v>0.33333333333333331</v>
      </c>
      <c r="Y109" s="23">
        <v>1</v>
      </c>
      <c r="Z109" s="23"/>
      <c r="AA109" s="23"/>
      <c r="AB109" s="23"/>
      <c r="AC109" s="24"/>
    </row>
    <row r="110" spans="1:29" s="25" customFormat="1" ht="18" customHeight="1" x14ac:dyDescent="0.2">
      <c r="A110" s="31"/>
      <c r="B110" s="31"/>
      <c r="C110" s="18" t="s">
        <v>50</v>
      </c>
      <c r="D110" s="18"/>
      <c r="E110" s="23"/>
      <c r="F110" s="23"/>
      <c r="G110" s="23"/>
      <c r="H110" s="23">
        <v>0.89442719099991586</v>
      </c>
      <c r="I110" s="23">
        <v>0.89442719099991586</v>
      </c>
      <c r="J110" s="23">
        <v>0.89442719099991586</v>
      </c>
      <c r="K110" s="23">
        <v>0.89442719099991586</v>
      </c>
      <c r="L110" s="23">
        <v>0.94868329805051377</v>
      </c>
      <c r="M110" s="23">
        <v>0.9284766908852593</v>
      </c>
      <c r="N110" s="23">
        <v>0.89442719099991586</v>
      </c>
      <c r="O110" s="23">
        <v>0.94868329805051377</v>
      </c>
      <c r="P110" s="23">
        <v>0.89442719099991586</v>
      </c>
      <c r="Q110" s="23">
        <v>0.94868329805051377</v>
      </c>
      <c r="R110" s="23">
        <v>0.89442719099991586</v>
      </c>
      <c r="S110" s="23">
        <v>0.94868329805051377</v>
      </c>
      <c r="T110" s="23">
        <v>0.89442719099991586</v>
      </c>
      <c r="U110" s="23">
        <v>0.83205029433784372</v>
      </c>
      <c r="V110" s="23">
        <v>0.83205029433784372</v>
      </c>
      <c r="W110" s="23">
        <v>0.89442719099991586</v>
      </c>
      <c r="X110" s="23">
        <v>0.94868329805051377</v>
      </c>
      <c r="Y110" s="23">
        <v>0.70710678118654757</v>
      </c>
      <c r="Z110" s="23"/>
      <c r="AA110" s="23"/>
      <c r="AB110" s="23"/>
      <c r="AC110" s="24"/>
    </row>
    <row r="111" spans="1:29" s="25" customFormat="1" ht="18" customHeight="1" x14ac:dyDescent="0.2">
      <c r="A111" s="50" t="s">
        <v>75</v>
      </c>
      <c r="B111" s="50" t="s">
        <v>74</v>
      </c>
      <c r="C111" s="18" t="s">
        <v>44</v>
      </c>
      <c r="D111" s="18" t="s">
        <v>45</v>
      </c>
      <c r="E111" s="23">
        <v>0.66239999999999999</v>
      </c>
      <c r="F111" s="23">
        <v>0.56640000000000001</v>
      </c>
      <c r="G111" s="23">
        <v>0.749</v>
      </c>
      <c r="H111" s="23">
        <v>0.49919999999999998</v>
      </c>
      <c r="I111" s="23">
        <v>0.56640000000000001</v>
      </c>
      <c r="J111" s="23">
        <v>0.47</v>
      </c>
      <c r="K111" s="23">
        <v>0.49919999999999998</v>
      </c>
      <c r="L111" s="23">
        <v>2.1791999999999998</v>
      </c>
      <c r="M111" s="23">
        <v>0.95040000000000002</v>
      </c>
      <c r="N111" s="23">
        <v>1.6032</v>
      </c>
      <c r="O111" s="23">
        <v>1.7087999999999999</v>
      </c>
      <c r="P111" s="23">
        <v>1.7087999999999999</v>
      </c>
      <c r="Q111" s="23">
        <v>1.5072000000000001</v>
      </c>
      <c r="R111" s="23">
        <v>1.5072000000000001</v>
      </c>
      <c r="S111" s="23">
        <v>1.6608000000000001</v>
      </c>
      <c r="T111" s="23">
        <v>1.6608000000000001</v>
      </c>
      <c r="U111" s="23">
        <v>1.2287999999999999</v>
      </c>
      <c r="V111" s="23">
        <v>1.2287999999999999</v>
      </c>
      <c r="W111" s="23">
        <v>0.94079999999999997</v>
      </c>
      <c r="X111" s="23">
        <v>0.93120000000000003</v>
      </c>
      <c r="Y111" s="23">
        <v>0.8448</v>
      </c>
      <c r="Z111" s="23">
        <v>0.8448</v>
      </c>
      <c r="AA111" s="23">
        <v>0.66239999999999999</v>
      </c>
      <c r="AB111" s="23">
        <v>0.65279999999999994</v>
      </c>
      <c r="AC111" s="24">
        <f>SUM(E111:AB111)</f>
        <v>25.833400000000001</v>
      </c>
    </row>
    <row r="112" spans="1:29" s="25" customFormat="1" ht="18" customHeight="1" x14ac:dyDescent="0.2">
      <c r="A112" s="51"/>
      <c r="B112" s="51"/>
      <c r="C112" s="18" t="s">
        <v>46</v>
      </c>
      <c r="D112" s="18" t="s">
        <v>47</v>
      </c>
      <c r="E112" s="23">
        <v>0.17280000000000001</v>
      </c>
      <c r="F112" s="23">
        <v>0.17280000000000001</v>
      </c>
      <c r="G112" s="23">
        <v>0.21099999999999999</v>
      </c>
      <c r="H112" s="23">
        <v>0.1056</v>
      </c>
      <c r="I112" s="23">
        <v>0.1152</v>
      </c>
      <c r="J112" s="23">
        <v>0.13400000000000001</v>
      </c>
      <c r="K112" s="23">
        <v>0.13440000000000002</v>
      </c>
      <c r="L112" s="23">
        <v>0.4224</v>
      </c>
      <c r="M112" s="23">
        <v>0.27839999999999998</v>
      </c>
      <c r="N112" s="23">
        <v>0.34560000000000002</v>
      </c>
      <c r="O112" s="23">
        <v>0.37439999999999996</v>
      </c>
      <c r="P112" s="23">
        <v>0.37439999999999996</v>
      </c>
      <c r="Q112" s="23">
        <v>0.33600000000000002</v>
      </c>
      <c r="R112" s="23">
        <v>0.33600000000000002</v>
      </c>
      <c r="S112" s="23">
        <v>0.37439999999999996</v>
      </c>
      <c r="T112" s="23">
        <v>0.37439999999999996</v>
      </c>
      <c r="U112" s="23">
        <v>0.28799999999999998</v>
      </c>
      <c r="V112" s="23">
        <v>0.28799999999999998</v>
      </c>
      <c r="W112" s="23">
        <v>0.22080000000000002</v>
      </c>
      <c r="X112" s="23">
        <v>0.23039999999999999</v>
      </c>
      <c r="Y112" s="23">
        <v>0.22080000000000002</v>
      </c>
      <c r="Z112" s="23">
        <v>0.2112</v>
      </c>
      <c r="AA112" s="23">
        <v>0.16319999999999998</v>
      </c>
      <c r="AB112" s="23">
        <v>0.17280000000000001</v>
      </c>
      <c r="AC112" s="24">
        <f>SUM(E112:AB112)</f>
        <v>6.0569999999999995</v>
      </c>
    </row>
    <row r="113" spans="1:29" s="25" customFormat="1" ht="18" customHeight="1" x14ac:dyDescent="0.2">
      <c r="A113" s="51"/>
      <c r="B113" s="51"/>
      <c r="C113" s="18" t="s">
        <v>0</v>
      </c>
      <c r="D113" s="18" t="s">
        <v>48</v>
      </c>
      <c r="E113" s="23">
        <v>65.950692202569513</v>
      </c>
      <c r="F113" s="23">
        <v>57.049416927782246</v>
      </c>
      <c r="G113" s="23">
        <v>74.966564669114121</v>
      </c>
      <c r="H113" s="23">
        <v>49.156743642703582</v>
      </c>
      <c r="I113" s="23">
        <v>55.68367435279675</v>
      </c>
      <c r="J113" s="23">
        <v>47.083715196692026</v>
      </c>
      <c r="K113" s="23">
        <v>49.804992435926046</v>
      </c>
      <c r="L113" s="23">
        <v>213.84970973271913</v>
      </c>
      <c r="M113" s="23">
        <v>95.408157035348324</v>
      </c>
      <c r="N113" s="23">
        <v>157.99877811615298</v>
      </c>
      <c r="O113" s="23">
        <v>168.52937951337552</v>
      </c>
      <c r="P113" s="23">
        <v>168.52937951337552</v>
      </c>
      <c r="Q113" s="23">
        <v>148.76667842040268</v>
      </c>
      <c r="R113" s="23">
        <v>148.76667842040268</v>
      </c>
      <c r="S113" s="23">
        <v>164.01524024016834</v>
      </c>
      <c r="T113" s="23">
        <v>164.01524024016834</v>
      </c>
      <c r="U113" s="23">
        <v>121.58948202206554</v>
      </c>
      <c r="V113" s="23">
        <v>121.58948202206554</v>
      </c>
      <c r="W113" s="23">
        <v>93.098546550641487</v>
      </c>
      <c r="X113" s="23">
        <v>92.41615894001059</v>
      </c>
      <c r="Y113" s="23">
        <v>84.121186899230651</v>
      </c>
      <c r="Z113" s="23">
        <v>0</v>
      </c>
      <c r="AA113" s="23">
        <v>0</v>
      </c>
      <c r="AB113" s="23">
        <v>0</v>
      </c>
      <c r="AC113" s="24"/>
    </row>
    <row r="114" spans="1:29" s="25" customFormat="1" ht="18" customHeight="1" x14ac:dyDescent="0.2">
      <c r="A114" s="26"/>
      <c r="B114" s="26"/>
      <c r="C114" s="18" t="s">
        <v>49</v>
      </c>
      <c r="D114" s="18"/>
      <c r="E114" s="23">
        <v>0.2608695652173913</v>
      </c>
      <c r="F114" s="23">
        <v>0.30508474576271188</v>
      </c>
      <c r="G114" s="23">
        <v>0.28170894526034712</v>
      </c>
      <c r="H114" s="23">
        <v>0.21153846153846154</v>
      </c>
      <c r="I114" s="23">
        <v>0.20338983050847456</v>
      </c>
      <c r="J114" s="23">
        <v>0.28510638297872343</v>
      </c>
      <c r="K114" s="23">
        <v>0.26923076923076927</v>
      </c>
      <c r="L114" s="23">
        <v>0.19383259911894274</v>
      </c>
      <c r="M114" s="23">
        <v>0.29292929292929293</v>
      </c>
      <c r="N114" s="23">
        <v>0.21556886227544911</v>
      </c>
      <c r="O114" s="23">
        <v>0.2191011235955056</v>
      </c>
      <c r="P114" s="23">
        <v>0.2191011235955056</v>
      </c>
      <c r="Q114" s="23">
        <v>0.22292993630573249</v>
      </c>
      <c r="R114" s="23">
        <v>0.22292993630573249</v>
      </c>
      <c r="S114" s="23">
        <v>0.22543352601156066</v>
      </c>
      <c r="T114" s="23">
        <v>0.22543352601156066</v>
      </c>
      <c r="U114" s="23">
        <v>0.234375</v>
      </c>
      <c r="V114" s="23">
        <v>0.234375</v>
      </c>
      <c r="W114" s="23">
        <v>0.23469387755102045</v>
      </c>
      <c r="X114" s="23">
        <v>0.24742268041237112</v>
      </c>
      <c r="Y114" s="23">
        <v>0.26136363636363641</v>
      </c>
      <c r="Z114" s="23">
        <v>0</v>
      </c>
      <c r="AA114" s="23">
        <v>0</v>
      </c>
      <c r="AB114" s="23">
        <v>0</v>
      </c>
      <c r="AC114" s="24"/>
    </row>
    <row r="115" spans="1:29" s="25" customFormat="1" ht="18" customHeight="1" x14ac:dyDescent="0.2">
      <c r="A115" s="26"/>
      <c r="B115" s="26"/>
      <c r="C115" s="18" t="s">
        <v>50</v>
      </c>
      <c r="D115" s="18"/>
      <c r="E115" s="23">
        <v>0.96761727239684392</v>
      </c>
      <c r="F115" s="23">
        <v>0.95647733012791281</v>
      </c>
      <c r="G115" s="23">
        <v>0.96253571795539705</v>
      </c>
      <c r="H115" s="23">
        <v>0.97834970311894121</v>
      </c>
      <c r="I115" s="23">
        <v>0.97993666227413168</v>
      </c>
      <c r="J115" s="23">
        <v>0.96167822017693394</v>
      </c>
      <c r="K115" s="23">
        <v>0.96561575852066972</v>
      </c>
      <c r="L115" s="23">
        <v>0.98172776008996676</v>
      </c>
      <c r="M115" s="23">
        <v>0.95967364307954972</v>
      </c>
      <c r="N115" s="23">
        <v>0.97754469302590696</v>
      </c>
      <c r="O115" s="23">
        <v>0.97682836032504239</v>
      </c>
      <c r="P115" s="23">
        <v>0.97682836032504239</v>
      </c>
      <c r="Q115" s="23">
        <v>0.97604056016091367</v>
      </c>
      <c r="R115" s="23">
        <v>0.97604056016091367</v>
      </c>
      <c r="S115" s="23">
        <v>0.9755191027718596</v>
      </c>
      <c r="T115" s="23">
        <v>0.9755191027718596</v>
      </c>
      <c r="U115" s="23">
        <v>0.97361631056780096</v>
      </c>
      <c r="V115" s="23">
        <v>0.97361631056780096</v>
      </c>
      <c r="W115" s="23">
        <v>0.97354729486552338</v>
      </c>
      <c r="X115" s="23">
        <v>0.97072831946189142</v>
      </c>
      <c r="Y115" s="23">
        <v>0.96750041502016149</v>
      </c>
      <c r="Z115" s="23">
        <v>1</v>
      </c>
      <c r="AA115" s="23">
        <v>1</v>
      </c>
      <c r="AB115" s="23">
        <v>1</v>
      </c>
      <c r="AC115" s="24"/>
    </row>
    <row r="116" spans="1:29" s="25" customFormat="1" ht="18" customHeight="1" x14ac:dyDescent="0.2">
      <c r="A116" s="50" t="s">
        <v>76</v>
      </c>
      <c r="B116" s="50" t="s">
        <v>70</v>
      </c>
      <c r="C116" s="18" t="s">
        <v>44</v>
      </c>
      <c r="D116" s="18" t="s">
        <v>45</v>
      </c>
      <c r="E116" s="23">
        <v>0.77800000000000002</v>
      </c>
      <c r="F116" s="23">
        <v>0.68200000000000005</v>
      </c>
      <c r="G116" s="23">
        <v>0.70099999999999996</v>
      </c>
      <c r="H116" s="23">
        <v>0.56599999999999995</v>
      </c>
      <c r="I116" s="23">
        <v>0.50900000000000001</v>
      </c>
      <c r="J116" s="23">
        <v>0.57599999999999996</v>
      </c>
      <c r="K116" s="23">
        <v>0.51800000000000002</v>
      </c>
      <c r="L116" s="23">
        <v>1.4590000000000001</v>
      </c>
      <c r="M116" s="23">
        <v>0.94099999999999995</v>
      </c>
      <c r="N116" s="23">
        <v>1.2</v>
      </c>
      <c r="O116" s="23">
        <v>1.286</v>
      </c>
      <c r="P116" s="23">
        <v>1.296</v>
      </c>
      <c r="Q116" s="23">
        <v>1.1040000000000001</v>
      </c>
      <c r="R116" s="23">
        <v>1.1040000000000001</v>
      </c>
      <c r="S116" s="23">
        <v>1.046</v>
      </c>
      <c r="T116" s="23">
        <v>1.0369999999999999</v>
      </c>
      <c r="U116" s="23">
        <v>0.94099999999999995</v>
      </c>
      <c r="V116" s="23">
        <v>0.93100000000000005</v>
      </c>
      <c r="W116" s="23">
        <v>0.91200000000000003</v>
      </c>
      <c r="X116" s="23">
        <v>0.91200000000000003</v>
      </c>
      <c r="Y116" s="23">
        <v>0.89300000000000002</v>
      </c>
      <c r="Z116" s="23">
        <v>0.89300000000000002</v>
      </c>
      <c r="AA116" s="23">
        <v>0.624</v>
      </c>
      <c r="AB116" s="23">
        <v>0.624</v>
      </c>
      <c r="AC116" s="24">
        <v>21.53</v>
      </c>
    </row>
    <row r="117" spans="1:29" s="25" customFormat="1" ht="18" customHeight="1" x14ac:dyDescent="0.2">
      <c r="A117" s="51"/>
      <c r="B117" s="51"/>
      <c r="C117" s="18" t="s">
        <v>46</v>
      </c>
      <c r="D117" s="18" t="s">
        <v>47</v>
      </c>
      <c r="E117" s="23">
        <v>0.26900000000000002</v>
      </c>
      <c r="F117" s="23">
        <v>0.307</v>
      </c>
      <c r="G117" s="23">
        <v>0.221</v>
      </c>
      <c r="H117" s="23">
        <v>0.13400000000000001</v>
      </c>
      <c r="I117" s="23">
        <v>0.125</v>
      </c>
      <c r="J117" s="23">
        <v>0.24</v>
      </c>
      <c r="K117" s="23">
        <v>0.154</v>
      </c>
      <c r="L117" s="23">
        <v>0.25900000000000001</v>
      </c>
      <c r="M117" s="23">
        <v>0.17299999999999999</v>
      </c>
      <c r="N117" s="23">
        <v>0.23</v>
      </c>
      <c r="O117" s="23">
        <v>0.25900000000000001</v>
      </c>
      <c r="P117" s="23">
        <v>0.25900000000000001</v>
      </c>
      <c r="Q117" s="23">
        <v>0.25900000000000001</v>
      </c>
      <c r="R117" s="23">
        <v>0.25900000000000001</v>
      </c>
      <c r="S117" s="23">
        <v>0.24</v>
      </c>
      <c r="T117" s="23">
        <v>0.23</v>
      </c>
      <c r="U117" s="23">
        <v>0.21099999999999999</v>
      </c>
      <c r="V117" s="23">
        <v>0.221</v>
      </c>
      <c r="W117" s="23">
        <v>0.21099999999999999</v>
      </c>
      <c r="X117" s="23">
        <v>0.21099999999999999</v>
      </c>
      <c r="Y117" s="23">
        <v>0.192</v>
      </c>
      <c r="Z117" s="23">
        <v>0.192</v>
      </c>
      <c r="AA117" s="23">
        <v>0.16300000000000001</v>
      </c>
      <c r="AB117" s="23">
        <v>0.16300000000000001</v>
      </c>
      <c r="AC117" s="24">
        <v>5.18</v>
      </c>
    </row>
    <row r="118" spans="1:29" s="25" customFormat="1" ht="18" customHeight="1" x14ac:dyDescent="0.2">
      <c r="A118" s="51"/>
      <c r="B118" s="51"/>
      <c r="C118" s="18" t="s">
        <v>0</v>
      </c>
      <c r="D118" s="18" t="s">
        <v>48</v>
      </c>
      <c r="E118" s="23">
        <v>79.263000000000005</v>
      </c>
      <c r="F118" s="23">
        <v>72.025999999999996</v>
      </c>
      <c r="G118" s="23">
        <v>70.81</v>
      </c>
      <c r="H118" s="23">
        <v>56.082000000000001</v>
      </c>
      <c r="I118" s="23">
        <v>50.47</v>
      </c>
      <c r="J118" s="23">
        <v>60.116</v>
      </c>
      <c r="K118" s="23">
        <v>52.088000000000001</v>
      </c>
      <c r="L118" s="23">
        <v>142.779</v>
      </c>
      <c r="M118" s="23">
        <v>92.174000000000007</v>
      </c>
      <c r="N118" s="23">
        <v>117.711</v>
      </c>
      <c r="O118" s="23">
        <v>126.42100000000001</v>
      </c>
      <c r="P118" s="23">
        <v>127.328</v>
      </c>
      <c r="Q118" s="23">
        <v>109.246</v>
      </c>
      <c r="R118" s="23">
        <v>109.246</v>
      </c>
      <c r="S118" s="23">
        <v>103.389</v>
      </c>
      <c r="T118" s="23">
        <v>102.331</v>
      </c>
      <c r="U118" s="23">
        <v>92.906000000000006</v>
      </c>
      <c r="V118" s="23">
        <v>92.183999999999997</v>
      </c>
      <c r="W118" s="23">
        <v>90.182000000000002</v>
      </c>
      <c r="X118" s="23">
        <v>90.182000000000002</v>
      </c>
      <c r="Y118" s="23">
        <v>87.997</v>
      </c>
      <c r="Z118" s="23">
        <v>87.997</v>
      </c>
      <c r="AA118" s="23">
        <v>62.133000000000003</v>
      </c>
      <c r="AB118" s="23">
        <v>62.133000000000003</v>
      </c>
      <c r="AC118" s="24"/>
    </row>
    <row r="119" spans="1:29" s="25" customFormat="1" ht="18" customHeight="1" x14ac:dyDescent="0.2">
      <c r="A119" s="26"/>
      <c r="B119" s="26"/>
      <c r="C119" s="18" t="s">
        <v>49</v>
      </c>
      <c r="D119" s="18"/>
      <c r="E119" s="23">
        <v>0.34599999999999997</v>
      </c>
      <c r="F119" s="23">
        <v>0.45100000000000001</v>
      </c>
      <c r="G119" s="23">
        <v>0.315</v>
      </c>
      <c r="H119" s="23">
        <v>0.23699999999999999</v>
      </c>
      <c r="I119" s="23">
        <v>0.245</v>
      </c>
      <c r="J119" s="23">
        <v>0.41699999999999998</v>
      </c>
      <c r="K119" s="23">
        <v>0.29599999999999999</v>
      </c>
      <c r="L119" s="23">
        <v>0.17799999999999999</v>
      </c>
      <c r="M119" s="23">
        <v>0.184</v>
      </c>
      <c r="N119" s="23">
        <v>0.192</v>
      </c>
      <c r="O119" s="23">
        <v>0.20100000000000001</v>
      </c>
      <c r="P119" s="23">
        <v>0.2</v>
      </c>
      <c r="Q119" s="23">
        <v>0.23499999999999999</v>
      </c>
      <c r="R119" s="23">
        <v>0.23499999999999999</v>
      </c>
      <c r="S119" s="23">
        <v>0.22900000000000001</v>
      </c>
      <c r="T119" s="23">
        <v>0.222</v>
      </c>
      <c r="U119" s="23">
        <v>0.224</v>
      </c>
      <c r="V119" s="23">
        <v>0.23699999999999999</v>
      </c>
      <c r="W119" s="23">
        <v>0.23100000000000001</v>
      </c>
      <c r="X119" s="23">
        <v>0.23100000000000001</v>
      </c>
      <c r="Y119" s="23">
        <v>0.215</v>
      </c>
      <c r="Z119" s="23">
        <v>0.215</v>
      </c>
      <c r="AA119" s="23">
        <v>0.26100000000000001</v>
      </c>
      <c r="AB119" s="23">
        <v>0.26100000000000001</v>
      </c>
      <c r="AC119" s="24"/>
    </row>
    <row r="120" spans="1:29" s="25" customFormat="1" ht="18" customHeight="1" x14ac:dyDescent="0.2">
      <c r="A120" s="26"/>
      <c r="B120" s="26"/>
      <c r="C120" s="18" t="s">
        <v>50</v>
      </c>
      <c r="D120" s="18"/>
      <c r="E120" s="23">
        <v>0.94499999999999995</v>
      </c>
      <c r="F120" s="23">
        <v>0.91200000000000003</v>
      </c>
      <c r="G120" s="23">
        <v>0.95399999999999996</v>
      </c>
      <c r="H120" s="23">
        <v>0.97299999999999998</v>
      </c>
      <c r="I120" s="23">
        <v>0.97099999999999997</v>
      </c>
      <c r="J120" s="23">
        <v>0.92300000000000004</v>
      </c>
      <c r="K120" s="23">
        <v>0.95899999999999996</v>
      </c>
      <c r="L120" s="23">
        <v>0.98499999999999999</v>
      </c>
      <c r="M120" s="23">
        <v>0.98399999999999999</v>
      </c>
      <c r="N120" s="23">
        <v>0.98199999999999998</v>
      </c>
      <c r="O120" s="23">
        <v>0.98</v>
      </c>
      <c r="P120" s="23">
        <v>0.98099999999999998</v>
      </c>
      <c r="Q120" s="23">
        <v>0.97399999999999998</v>
      </c>
      <c r="R120" s="23">
        <v>0.97399999999999998</v>
      </c>
      <c r="S120" s="23">
        <v>0.97499999999999998</v>
      </c>
      <c r="T120" s="23">
        <v>0.97599999999999998</v>
      </c>
      <c r="U120" s="23">
        <v>0.97599999999999998</v>
      </c>
      <c r="V120" s="23">
        <v>0.97299999999999998</v>
      </c>
      <c r="W120" s="23">
        <v>0.97399999999999998</v>
      </c>
      <c r="X120" s="23">
        <v>0.97399999999999998</v>
      </c>
      <c r="Y120" s="23">
        <v>0.97799999999999998</v>
      </c>
      <c r="Z120" s="23">
        <v>0.97799999999999998</v>
      </c>
      <c r="AA120" s="23">
        <v>0.96799999999999997</v>
      </c>
      <c r="AB120" s="23">
        <v>0.96799999999999997</v>
      </c>
      <c r="AC120" s="24"/>
    </row>
    <row r="121" spans="1:29" s="25" customFormat="1" ht="18" customHeight="1" x14ac:dyDescent="0.2">
      <c r="A121" s="50" t="s">
        <v>77</v>
      </c>
      <c r="B121" s="50" t="s">
        <v>70</v>
      </c>
      <c r="C121" s="18" t="s">
        <v>44</v>
      </c>
      <c r="D121" s="18" t="s">
        <v>45</v>
      </c>
      <c r="E121" s="23">
        <v>7.1999999999999998E-3</v>
      </c>
      <c r="F121" s="23">
        <v>5.4000000000000003E-3</v>
      </c>
      <c r="G121" s="23">
        <v>5.4000000000000003E-3</v>
      </c>
      <c r="H121" s="23">
        <v>3.5999999999999999E-3</v>
      </c>
      <c r="I121" s="23">
        <v>5.4000000000000003E-3</v>
      </c>
      <c r="J121" s="23">
        <v>5.4000000000000003E-3</v>
      </c>
      <c r="K121" s="23">
        <v>5.4000000000000003E-3</v>
      </c>
      <c r="L121" s="23">
        <v>1.26E-2</v>
      </c>
      <c r="M121" s="23">
        <v>8.9999999999999993E-3</v>
      </c>
      <c r="N121" s="23">
        <v>1.0999999999999999E-2</v>
      </c>
      <c r="O121" s="23">
        <v>1.2999999999999999E-2</v>
      </c>
      <c r="P121" s="23">
        <v>1.2999999999999999E-2</v>
      </c>
      <c r="Q121" s="23">
        <v>8.9999999999999993E-3</v>
      </c>
      <c r="R121" s="23">
        <v>1.2999999999999999E-2</v>
      </c>
      <c r="S121" s="23">
        <v>1.2999999999999999E-2</v>
      </c>
      <c r="T121" s="23">
        <v>1.2999999999999999E-2</v>
      </c>
      <c r="U121" s="23">
        <v>1.0999999999999999E-2</v>
      </c>
      <c r="V121" s="23">
        <v>1.0999999999999999E-2</v>
      </c>
      <c r="W121" s="23">
        <v>8.9999999999999993E-3</v>
      </c>
      <c r="X121" s="23">
        <v>7.0000000000000001E-3</v>
      </c>
      <c r="Y121" s="23">
        <v>5.0000000000000001E-3</v>
      </c>
      <c r="Z121" s="23">
        <v>5.0000000000000001E-3</v>
      </c>
      <c r="AA121" s="23">
        <v>5.0000000000000001E-3</v>
      </c>
      <c r="AB121" s="23">
        <v>5.0000000000000001E-3</v>
      </c>
      <c r="AC121" s="24">
        <f>SUM(E121:AB121)</f>
        <v>0.20240000000000005</v>
      </c>
    </row>
    <row r="122" spans="1:29" s="25" customFormat="1" ht="18" customHeight="1" x14ac:dyDescent="0.2">
      <c r="A122" s="51"/>
      <c r="B122" s="51"/>
      <c r="C122" s="18" t="s">
        <v>46</v>
      </c>
      <c r="D122" s="18" t="s">
        <v>47</v>
      </c>
      <c r="E122" s="23">
        <v>2E-3</v>
      </c>
      <c r="F122" s="23">
        <v>2E-3</v>
      </c>
      <c r="G122" s="23">
        <v>2E-3</v>
      </c>
      <c r="H122" s="23">
        <v>2E-3</v>
      </c>
      <c r="I122" s="23">
        <v>2E-3</v>
      </c>
      <c r="J122" s="23">
        <v>2E-3</v>
      </c>
      <c r="K122" s="23">
        <v>2E-3</v>
      </c>
      <c r="L122" s="23">
        <v>2E-3</v>
      </c>
      <c r="M122" s="23">
        <v>2E-3</v>
      </c>
      <c r="N122" s="23">
        <v>2E-3</v>
      </c>
      <c r="O122" s="23">
        <v>2E-3</v>
      </c>
      <c r="P122" s="23">
        <v>2E-3</v>
      </c>
      <c r="Q122" s="23">
        <v>2E-3</v>
      </c>
      <c r="R122" s="23">
        <v>2E-3</v>
      </c>
      <c r="S122" s="23">
        <v>2E-3</v>
      </c>
      <c r="T122" s="23">
        <v>2E-3</v>
      </c>
      <c r="U122" s="23">
        <v>2E-3</v>
      </c>
      <c r="V122" s="23">
        <v>2E-3</v>
      </c>
      <c r="W122" s="23">
        <v>2E-3</v>
      </c>
      <c r="X122" s="23">
        <v>2E-3</v>
      </c>
      <c r="Y122" s="23">
        <v>2E-3</v>
      </c>
      <c r="Z122" s="23">
        <v>2E-3</v>
      </c>
      <c r="AA122" s="23">
        <v>2E-3</v>
      </c>
      <c r="AB122" s="23">
        <v>2E-3</v>
      </c>
      <c r="AC122" s="24">
        <v>0.05</v>
      </c>
    </row>
    <row r="123" spans="1:29" s="25" customFormat="1" ht="18" customHeight="1" x14ac:dyDescent="0.2">
      <c r="A123" s="51"/>
      <c r="B123" s="51"/>
      <c r="C123" s="18" t="s">
        <v>0</v>
      </c>
      <c r="D123" s="18" t="s">
        <v>48</v>
      </c>
      <c r="E123" s="23">
        <v>0.72</v>
      </c>
      <c r="F123" s="23">
        <v>0.55500000000000005</v>
      </c>
      <c r="G123" s="23">
        <v>0.55500000000000005</v>
      </c>
      <c r="H123" s="23">
        <v>0.39700000000000002</v>
      </c>
      <c r="I123" s="23">
        <v>0.55500000000000005</v>
      </c>
      <c r="J123" s="23">
        <v>0.55500000000000005</v>
      </c>
      <c r="K123" s="23">
        <v>0.55500000000000005</v>
      </c>
      <c r="L123" s="23">
        <v>1.2290000000000001</v>
      </c>
      <c r="M123" s="23">
        <v>0.88800000000000001</v>
      </c>
      <c r="N123" s="23">
        <v>1.077</v>
      </c>
      <c r="O123" s="23">
        <v>1.2669999999999999</v>
      </c>
      <c r="P123" s="23">
        <v>1.2669999999999999</v>
      </c>
      <c r="Q123" s="23">
        <v>0.88800000000000001</v>
      </c>
      <c r="R123" s="23">
        <v>1.2669999999999999</v>
      </c>
      <c r="S123" s="23">
        <v>1.2669999999999999</v>
      </c>
      <c r="T123" s="23">
        <v>1.2669999999999999</v>
      </c>
      <c r="U123" s="23">
        <v>1.077</v>
      </c>
      <c r="V123" s="23">
        <v>1.077</v>
      </c>
      <c r="W123" s="23">
        <v>0.88800000000000001</v>
      </c>
      <c r="X123" s="23">
        <v>0.70099999999999996</v>
      </c>
      <c r="Y123" s="23">
        <v>0.51900000000000002</v>
      </c>
      <c r="Z123" s="23">
        <v>0.51900000000000002</v>
      </c>
      <c r="AA123" s="23">
        <v>0.51900000000000002</v>
      </c>
      <c r="AB123" s="23">
        <v>0.51900000000000002</v>
      </c>
      <c r="AC123" s="24">
        <v>20.13</v>
      </c>
    </row>
    <row r="124" spans="1:29" s="25" customFormat="1" ht="18" customHeight="1" x14ac:dyDescent="0.2">
      <c r="A124" s="51"/>
      <c r="B124" s="51"/>
      <c r="C124" s="18" t="s">
        <v>49</v>
      </c>
      <c r="D124" s="18"/>
      <c r="E124" s="23">
        <v>0.27800000000000002</v>
      </c>
      <c r="F124" s="23">
        <v>0.37</v>
      </c>
      <c r="G124" s="23">
        <v>0.37</v>
      </c>
      <c r="H124" s="23">
        <v>0.55600000000000005</v>
      </c>
      <c r="I124" s="23">
        <v>0.37</v>
      </c>
      <c r="J124" s="23">
        <v>0.37</v>
      </c>
      <c r="K124" s="23">
        <v>0.37</v>
      </c>
      <c r="L124" s="23">
        <v>0.159</v>
      </c>
      <c r="M124" s="23">
        <v>0.222</v>
      </c>
      <c r="N124" s="23">
        <v>0.182</v>
      </c>
      <c r="O124" s="23">
        <v>0.154</v>
      </c>
      <c r="P124" s="23">
        <v>0.154</v>
      </c>
      <c r="Q124" s="23">
        <v>0.222</v>
      </c>
      <c r="R124" s="23">
        <v>0.154</v>
      </c>
      <c r="S124" s="23">
        <v>0.154</v>
      </c>
      <c r="T124" s="23">
        <v>0.154</v>
      </c>
      <c r="U124" s="23">
        <v>0.182</v>
      </c>
      <c r="V124" s="23">
        <v>0.182</v>
      </c>
      <c r="W124" s="23">
        <v>0.222</v>
      </c>
      <c r="X124" s="23">
        <v>0.28599999999999998</v>
      </c>
      <c r="Y124" s="23">
        <v>0.4</v>
      </c>
      <c r="Z124" s="23">
        <v>0.4</v>
      </c>
      <c r="AA124" s="23">
        <v>0.4</v>
      </c>
      <c r="AB124" s="23">
        <v>0.4</v>
      </c>
      <c r="AC124" s="24">
        <v>6.71</v>
      </c>
    </row>
    <row r="125" spans="1:29" s="25" customFormat="1" ht="18" customHeight="1" x14ac:dyDescent="0.2">
      <c r="A125" s="55"/>
      <c r="B125" s="55"/>
      <c r="C125" s="18" t="s">
        <v>50</v>
      </c>
      <c r="D125" s="18"/>
      <c r="E125" s="23">
        <v>0.96399999999999997</v>
      </c>
      <c r="F125" s="23">
        <v>0.93799999999999994</v>
      </c>
      <c r="G125" s="23">
        <v>0.93799999999999994</v>
      </c>
      <c r="H125" s="23">
        <v>0.874</v>
      </c>
      <c r="I125" s="23">
        <v>0.93799999999999994</v>
      </c>
      <c r="J125" s="23">
        <v>0.93799999999999994</v>
      </c>
      <c r="K125" s="23">
        <v>0.93799999999999994</v>
      </c>
      <c r="L125" s="23">
        <v>0.98799999999999999</v>
      </c>
      <c r="M125" s="23">
        <v>0.97599999999999998</v>
      </c>
      <c r="N125" s="23">
        <v>0.98399999999999999</v>
      </c>
      <c r="O125" s="23">
        <v>0.98799999999999999</v>
      </c>
      <c r="P125" s="23">
        <v>0.98799999999999999</v>
      </c>
      <c r="Q125" s="23">
        <v>0.97599999999999998</v>
      </c>
      <c r="R125" s="23">
        <v>0.98799999999999999</v>
      </c>
      <c r="S125" s="23">
        <v>0.98799999999999999</v>
      </c>
      <c r="T125" s="23">
        <v>0.98799999999999999</v>
      </c>
      <c r="U125" s="23">
        <v>0.98399999999999999</v>
      </c>
      <c r="V125" s="23">
        <v>0.98399999999999999</v>
      </c>
      <c r="W125" s="23">
        <v>0.97599999999999998</v>
      </c>
      <c r="X125" s="23">
        <v>0.96199999999999997</v>
      </c>
      <c r="Y125" s="23">
        <v>0.92800000000000005</v>
      </c>
      <c r="Z125" s="23">
        <v>0.92800000000000005</v>
      </c>
      <c r="AA125" s="23">
        <v>0.92800000000000005</v>
      </c>
      <c r="AB125" s="23">
        <v>0.92800000000000005</v>
      </c>
      <c r="AC125" s="24">
        <v>23.01</v>
      </c>
    </row>
    <row r="126" spans="1:29" s="25" customFormat="1" ht="18" customHeight="1" x14ac:dyDescent="0.2">
      <c r="A126" s="56" t="s">
        <v>78</v>
      </c>
      <c r="B126" s="50" t="s">
        <v>70</v>
      </c>
      <c r="C126" s="18" t="s">
        <v>44</v>
      </c>
      <c r="D126" s="18" t="s">
        <v>45</v>
      </c>
      <c r="E126" s="23">
        <v>0</v>
      </c>
      <c r="F126" s="23">
        <v>0</v>
      </c>
      <c r="G126" s="23">
        <v>0</v>
      </c>
      <c r="H126" s="23">
        <v>0</v>
      </c>
      <c r="I126" s="23">
        <v>9.6000000000000002E-2</v>
      </c>
      <c r="J126" s="23">
        <v>7.6799999999999993E-2</v>
      </c>
      <c r="K126" s="23">
        <v>6.720000000000001E-2</v>
      </c>
      <c r="L126" s="23">
        <v>4.8000000000000001E-2</v>
      </c>
      <c r="M126" s="23">
        <v>4.8000000000000001E-2</v>
      </c>
      <c r="N126" s="23">
        <v>4.799999999E-2</v>
      </c>
      <c r="O126" s="23">
        <v>4.8000000000000001E-2</v>
      </c>
      <c r="P126" s="23">
        <v>4.8000000000000001E-2</v>
      </c>
      <c r="Q126" s="23">
        <v>4.8000000000000001E-2</v>
      </c>
      <c r="R126" s="23">
        <v>4.8000000000000001E-2</v>
      </c>
      <c r="S126" s="23">
        <v>4.8000000000000001E-2</v>
      </c>
      <c r="T126" s="23">
        <v>4.8000000000000001E-2</v>
      </c>
      <c r="U126" s="23">
        <v>4.8000000000000001E-2</v>
      </c>
      <c r="V126" s="23">
        <v>4.799999999E-2</v>
      </c>
      <c r="W126" s="23">
        <v>4.8000000000000001E-2</v>
      </c>
      <c r="X126" s="23">
        <v>4.8000000000000001E-2</v>
      </c>
      <c r="Y126" s="23">
        <v>4.8000000000000001E-2</v>
      </c>
      <c r="Z126" s="23">
        <v>4.8000000000000001E-2</v>
      </c>
      <c r="AA126" s="23">
        <v>4.8000000000000001E-2</v>
      </c>
      <c r="AB126" s="23">
        <v>0</v>
      </c>
      <c r="AC126" s="24">
        <f>SUM(E126:AB126)</f>
        <v>1.0079999999800004</v>
      </c>
    </row>
    <row r="127" spans="1:29" s="25" customFormat="1" ht="18" customHeight="1" x14ac:dyDescent="0.2">
      <c r="A127" s="56"/>
      <c r="B127" s="51"/>
      <c r="C127" s="18" t="s">
        <v>46</v>
      </c>
      <c r="D127" s="18" t="s">
        <v>47</v>
      </c>
      <c r="E127" s="23">
        <v>0</v>
      </c>
      <c r="F127" s="23">
        <v>0</v>
      </c>
      <c r="G127" s="23">
        <v>0</v>
      </c>
      <c r="H127" s="23">
        <v>4.8000000000000001E-2</v>
      </c>
      <c r="I127" s="23">
        <v>4.8000000000000001E-2</v>
      </c>
      <c r="J127" s="23">
        <v>4.8000000000000001E-2</v>
      </c>
      <c r="K127" s="23">
        <v>1.9E-2</v>
      </c>
      <c r="L127" s="23">
        <v>1.9E-2</v>
      </c>
      <c r="M127" s="23">
        <v>1.9199999999999998E-2</v>
      </c>
      <c r="N127" s="23">
        <v>1.9199999999999998E-2</v>
      </c>
      <c r="O127" s="23">
        <v>1.9199999999999998E-2</v>
      </c>
      <c r="P127" s="23">
        <v>1.9199999999999998E-2</v>
      </c>
      <c r="Q127" s="23">
        <v>1.9199999999999998E-2</v>
      </c>
      <c r="R127" s="23">
        <v>1.9199999999999998E-2</v>
      </c>
      <c r="S127" s="23">
        <v>1.9199999999999998E-2</v>
      </c>
      <c r="T127" s="23">
        <v>1.9199999999999998E-2</v>
      </c>
      <c r="U127" s="23">
        <v>1.9199999999999998E-2</v>
      </c>
      <c r="V127" s="23">
        <v>1.9199999999999998E-2</v>
      </c>
      <c r="W127" s="23">
        <v>1.9199999999999998E-2</v>
      </c>
      <c r="X127" s="23">
        <v>1.9200000089999999E-2</v>
      </c>
      <c r="Y127" s="23">
        <v>1.9199999999999998E-2</v>
      </c>
      <c r="Z127" s="23">
        <v>1.9199999999999998E-2</v>
      </c>
      <c r="AA127" s="23">
        <v>0</v>
      </c>
      <c r="AB127" s="23">
        <v>0</v>
      </c>
      <c r="AC127" s="24">
        <f>SUM(E127:AB127)</f>
        <v>0.45080000008999993</v>
      </c>
    </row>
    <row r="128" spans="1:29" s="25" customFormat="1" ht="18" customHeight="1" x14ac:dyDescent="0.2">
      <c r="A128" s="57"/>
      <c r="B128" s="51"/>
      <c r="C128" s="18" t="s">
        <v>0</v>
      </c>
      <c r="D128" s="18" t="s">
        <v>48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4"/>
    </row>
    <row r="129" spans="1:29" s="25" customFormat="1" ht="18" customHeight="1" x14ac:dyDescent="0.2">
      <c r="A129" s="26"/>
      <c r="B129" s="26"/>
      <c r="C129" s="18" t="s">
        <v>49</v>
      </c>
      <c r="D129" s="18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4"/>
    </row>
    <row r="130" spans="1:29" s="25" customFormat="1" ht="18" customHeight="1" x14ac:dyDescent="0.2">
      <c r="A130" s="31"/>
      <c r="B130" s="31"/>
      <c r="C130" s="18" t="s">
        <v>50</v>
      </c>
      <c r="D130" s="18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4"/>
    </row>
    <row r="131" spans="1:29" s="25" customFormat="1" ht="18" customHeight="1" x14ac:dyDescent="0.2">
      <c r="A131" s="50" t="s">
        <v>79</v>
      </c>
      <c r="B131" s="50" t="s">
        <v>70</v>
      </c>
      <c r="C131" s="18" t="s">
        <v>44</v>
      </c>
      <c r="D131" s="18" t="s">
        <v>45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4">
        <f>SUM(E131:AB131)</f>
        <v>0</v>
      </c>
    </row>
    <row r="132" spans="1:29" s="25" customFormat="1" ht="18" customHeight="1" x14ac:dyDescent="0.2">
      <c r="A132" s="51"/>
      <c r="B132" s="51"/>
      <c r="C132" s="18" t="s">
        <v>46</v>
      </c>
      <c r="D132" s="18" t="s">
        <v>47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4">
        <f>SUM(E132:AB132)</f>
        <v>0</v>
      </c>
    </row>
    <row r="133" spans="1:29" s="25" customFormat="1" ht="18" customHeight="1" x14ac:dyDescent="0.2">
      <c r="A133" s="51"/>
      <c r="B133" s="51"/>
      <c r="C133" s="18" t="s">
        <v>0</v>
      </c>
      <c r="D133" s="18" t="s">
        <v>48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v>0</v>
      </c>
      <c r="Z133" s="23">
        <v>0</v>
      </c>
      <c r="AA133" s="23">
        <v>0</v>
      </c>
      <c r="AB133" s="23">
        <v>0</v>
      </c>
      <c r="AC133" s="24"/>
    </row>
    <row r="134" spans="1:29" s="25" customFormat="1" ht="18" customHeight="1" x14ac:dyDescent="0.2">
      <c r="A134" s="26"/>
      <c r="B134" s="26"/>
      <c r="C134" s="18" t="s">
        <v>49</v>
      </c>
      <c r="D134" s="18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4"/>
    </row>
    <row r="135" spans="1:29" s="25" customFormat="1" ht="18" customHeight="1" x14ac:dyDescent="0.2">
      <c r="A135" s="26"/>
      <c r="B135" s="26"/>
      <c r="C135" s="18" t="s">
        <v>50</v>
      </c>
      <c r="D135" s="18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4"/>
    </row>
    <row r="136" spans="1:29" s="25" customFormat="1" ht="18" customHeight="1" x14ac:dyDescent="0.2">
      <c r="A136" s="50" t="s">
        <v>80</v>
      </c>
      <c r="B136" s="50" t="s">
        <v>70</v>
      </c>
      <c r="C136" s="18" t="s">
        <v>44</v>
      </c>
      <c r="D136" s="18" t="s">
        <v>45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0</v>
      </c>
      <c r="Z136" s="23">
        <v>0</v>
      </c>
      <c r="AA136" s="23">
        <v>0</v>
      </c>
      <c r="AB136" s="23">
        <v>0</v>
      </c>
      <c r="AC136" s="24">
        <f>SUM(E136:AB136)</f>
        <v>0</v>
      </c>
    </row>
    <row r="137" spans="1:29" s="25" customFormat="1" ht="18" customHeight="1" x14ac:dyDescent="0.2">
      <c r="A137" s="51"/>
      <c r="B137" s="51"/>
      <c r="C137" s="18" t="s">
        <v>46</v>
      </c>
      <c r="D137" s="18" t="s">
        <v>47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4">
        <f>SUM(E137:AB137)</f>
        <v>0</v>
      </c>
    </row>
    <row r="138" spans="1:29" s="25" customFormat="1" ht="18" customHeight="1" x14ac:dyDescent="0.2">
      <c r="A138" s="51"/>
      <c r="B138" s="51"/>
      <c r="C138" s="18" t="s">
        <v>0</v>
      </c>
      <c r="D138" s="18" t="s">
        <v>48</v>
      </c>
      <c r="E138" s="23">
        <v>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0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4"/>
    </row>
    <row r="139" spans="1:29" s="25" customFormat="1" ht="18" customHeight="1" x14ac:dyDescent="0.2">
      <c r="A139" s="26"/>
      <c r="B139" s="26"/>
      <c r="C139" s="18" t="s">
        <v>49</v>
      </c>
      <c r="D139" s="18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4"/>
    </row>
    <row r="140" spans="1:29" s="25" customFormat="1" ht="18" customHeight="1" x14ac:dyDescent="0.2">
      <c r="A140" s="26"/>
      <c r="B140" s="26"/>
      <c r="C140" s="32" t="s">
        <v>50</v>
      </c>
      <c r="D140" s="18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4"/>
    </row>
    <row r="141" spans="1:29" s="25" customFormat="1" ht="18" customHeight="1" x14ac:dyDescent="0.2">
      <c r="A141" s="58" t="s">
        <v>81</v>
      </c>
      <c r="B141" s="58" t="s">
        <v>70</v>
      </c>
      <c r="C141" s="18" t="s">
        <v>44</v>
      </c>
      <c r="D141" s="18" t="s">
        <v>45</v>
      </c>
      <c r="E141" s="23">
        <v>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0</v>
      </c>
      <c r="X141" s="23">
        <v>0</v>
      </c>
      <c r="Y141" s="23">
        <v>0</v>
      </c>
      <c r="Z141" s="23">
        <v>0</v>
      </c>
      <c r="AA141" s="23">
        <v>0</v>
      </c>
      <c r="AB141" s="23">
        <v>0</v>
      </c>
      <c r="AC141" s="24">
        <f>SUM(E141:AB141)</f>
        <v>0</v>
      </c>
    </row>
    <row r="142" spans="1:29" s="25" customFormat="1" ht="18" customHeight="1" x14ac:dyDescent="0.2">
      <c r="A142" s="59"/>
      <c r="B142" s="59"/>
      <c r="C142" s="18" t="s">
        <v>46</v>
      </c>
      <c r="D142" s="18" t="s">
        <v>47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  <c r="Q142" s="23">
        <v>0</v>
      </c>
      <c r="R142" s="23">
        <v>0</v>
      </c>
      <c r="S142" s="23">
        <v>0</v>
      </c>
      <c r="T142" s="23">
        <v>0</v>
      </c>
      <c r="U142" s="23">
        <v>0</v>
      </c>
      <c r="V142" s="23">
        <v>0</v>
      </c>
      <c r="W142" s="23">
        <v>0</v>
      </c>
      <c r="X142" s="23">
        <v>0</v>
      </c>
      <c r="Y142" s="23">
        <v>0</v>
      </c>
      <c r="Z142" s="23">
        <v>0</v>
      </c>
      <c r="AA142" s="23">
        <v>0</v>
      </c>
      <c r="AB142" s="23">
        <v>0</v>
      </c>
      <c r="AC142" s="24">
        <f>SUM(E142:AB142)</f>
        <v>0</v>
      </c>
    </row>
    <row r="143" spans="1:29" s="25" customFormat="1" ht="18" customHeight="1" x14ac:dyDescent="0.2">
      <c r="A143" s="59"/>
      <c r="B143" s="59"/>
      <c r="C143" s="18" t="s">
        <v>0</v>
      </c>
      <c r="D143" s="18" t="s">
        <v>48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0</v>
      </c>
      <c r="X143" s="23">
        <v>0</v>
      </c>
      <c r="Y143" s="23">
        <v>0</v>
      </c>
      <c r="Z143" s="23">
        <v>0</v>
      </c>
      <c r="AA143" s="23">
        <v>0</v>
      </c>
      <c r="AB143" s="23">
        <v>0</v>
      </c>
      <c r="AC143" s="24"/>
    </row>
    <row r="144" spans="1:29" s="25" customFormat="1" ht="18" customHeight="1" x14ac:dyDescent="0.2">
      <c r="A144" s="59"/>
      <c r="B144" s="59"/>
      <c r="C144" s="18" t="s">
        <v>49</v>
      </c>
      <c r="D144" s="18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4"/>
    </row>
    <row r="145" spans="1:29" s="25" customFormat="1" ht="18" customHeight="1" x14ac:dyDescent="0.2">
      <c r="A145" s="60"/>
      <c r="B145" s="31"/>
      <c r="C145" s="32" t="s">
        <v>50</v>
      </c>
      <c r="D145" s="18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4"/>
    </row>
    <row r="146" spans="1:29" s="25" customFormat="1" ht="18" customHeight="1" x14ac:dyDescent="0.2">
      <c r="A146" s="50" t="s">
        <v>82</v>
      </c>
      <c r="B146" s="50" t="s">
        <v>83</v>
      </c>
      <c r="C146" s="18" t="s">
        <v>44</v>
      </c>
      <c r="D146" s="18" t="s">
        <v>45</v>
      </c>
      <c r="E146" s="23">
        <v>3.5229999999999997E-2</v>
      </c>
      <c r="F146" s="23">
        <v>3.4340000000000002E-2</v>
      </c>
      <c r="G146" s="23">
        <v>3.3189999999999997E-2</v>
      </c>
      <c r="H146" s="23">
        <v>3.2199999999999999E-2</v>
      </c>
      <c r="I146" s="23">
        <v>4.027E-2</v>
      </c>
      <c r="J146" s="23">
        <v>6.9640000000000007E-2</v>
      </c>
      <c r="K146" s="23">
        <v>9.4819999999999988E-2</v>
      </c>
      <c r="L146" s="23">
        <v>0.12256</v>
      </c>
      <c r="M146" s="23">
        <v>0.13633000000000001</v>
      </c>
      <c r="N146" s="23">
        <v>9.9699999999999997E-2</v>
      </c>
      <c r="O146" s="23">
        <v>9.2859999999999998E-2</v>
      </c>
      <c r="P146" s="23">
        <v>8.5069999999999993E-2</v>
      </c>
      <c r="Q146" s="23">
        <v>8.9099999999999999E-2</v>
      </c>
      <c r="R146" s="23">
        <v>7.5010000000000007E-2</v>
      </c>
      <c r="S146" s="23">
        <v>7.1370000000000003E-2</v>
      </c>
      <c r="T146" s="23">
        <v>6.2049999999999994E-2</v>
      </c>
      <c r="U146" s="23">
        <v>6.2049999999999994E-2</v>
      </c>
      <c r="V146" s="23">
        <v>6.0880000000000004E-2</v>
      </c>
      <c r="W146" s="23">
        <v>6.4670000000000005E-2</v>
      </c>
      <c r="X146" s="23">
        <v>6.8830000000000002E-2</v>
      </c>
      <c r="Y146" s="23">
        <v>6.8019999999999997E-2</v>
      </c>
      <c r="Z146" s="23">
        <v>5.9959999999999999E-2</v>
      </c>
      <c r="AA146" s="23">
        <v>5.3869999999999994E-2</v>
      </c>
      <c r="AB146" s="23">
        <v>4.777E-2</v>
      </c>
      <c r="AC146" s="24">
        <f>SUM(E146:AB146)</f>
        <v>1.6597899999999999</v>
      </c>
    </row>
    <row r="147" spans="1:29" s="25" customFormat="1" ht="18" customHeight="1" x14ac:dyDescent="0.2">
      <c r="A147" s="51"/>
      <c r="B147" s="51"/>
      <c r="C147" s="18" t="s">
        <v>46</v>
      </c>
      <c r="D147" s="18" t="s">
        <v>47</v>
      </c>
      <c r="E147" s="23">
        <v>3.3909999999999996E-2</v>
      </c>
      <c r="F147" s="23">
        <v>3.3520000000000001E-2</v>
      </c>
      <c r="G147" s="23">
        <v>3.3750000000000002E-2</v>
      </c>
      <c r="H147" s="23">
        <v>3.1449999999999999E-2</v>
      </c>
      <c r="I147" s="23">
        <v>3.0690000000000002E-2</v>
      </c>
      <c r="J147" s="23">
        <v>3.2719999999999999E-2</v>
      </c>
      <c r="K147" s="23">
        <v>4.3060000000000001E-2</v>
      </c>
      <c r="L147" s="23">
        <v>4.5850000000000002E-2</v>
      </c>
      <c r="M147" s="23">
        <v>4.5810000000000003E-2</v>
      </c>
      <c r="N147" s="23">
        <v>4.3040000000000002E-2</v>
      </c>
      <c r="O147" s="23">
        <v>4.5359999999999998E-2</v>
      </c>
      <c r="P147" s="23">
        <v>4.5759999999999995E-2</v>
      </c>
      <c r="Q147" s="23">
        <v>4.5670000000000002E-2</v>
      </c>
      <c r="R147" s="23">
        <v>4.2009999999999999E-2</v>
      </c>
      <c r="S147" s="23">
        <v>4.1979999999999996E-2</v>
      </c>
      <c r="T147" s="23">
        <v>3.7190000000000001E-2</v>
      </c>
      <c r="U147" s="23">
        <v>3.85E-2</v>
      </c>
      <c r="V147" s="23">
        <v>3.8990000000000004E-2</v>
      </c>
      <c r="W147" s="23">
        <v>3.755E-2</v>
      </c>
      <c r="X147" s="23">
        <v>4.0479999999999995E-2</v>
      </c>
      <c r="Y147" s="23">
        <v>3.8450000000000005E-2</v>
      </c>
      <c r="Z147" s="23">
        <v>3.7440000000000001E-2</v>
      </c>
      <c r="AA147" s="23">
        <v>3.8679999999999999E-2</v>
      </c>
      <c r="AB147" s="23">
        <v>3.6590000000000004E-2</v>
      </c>
      <c r="AC147" s="24">
        <f>SUM(E147:AB147)</f>
        <v>0.9384499999999999</v>
      </c>
    </row>
    <row r="148" spans="1:29" s="25" customFormat="1" ht="18" customHeight="1" x14ac:dyDescent="0.2">
      <c r="A148" s="51"/>
      <c r="B148" s="51"/>
      <c r="C148" s="18" t="s">
        <v>0</v>
      </c>
      <c r="D148" s="18" t="s">
        <v>48</v>
      </c>
      <c r="E148" s="23">
        <v>4.710816180453457</v>
      </c>
      <c r="F148" s="23">
        <v>4.6230991594506357</v>
      </c>
      <c r="G148" s="23">
        <v>4.5602489622224578</v>
      </c>
      <c r="H148" s="23">
        <v>4.3362688828495779</v>
      </c>
      <c r="I148" s="23">
        <v>4.8777940319449336</v>
      </c>
      <c r="J148" s="23">
        <v>7.4126847500641952</v>
      </c>
      <c r="K148" s="23">
        <v>10.032688876803165</v>
      </c>
      <c r="L148" s="23">
        <v>12.606508124641309</v>
      </c>
      <c r="M148" s="23">
        <v>13.85556923385623</v>
      </c>
      <c r="N148" s="23">
        <v>10.461794159307276</v>
      </c>
      <c r="O148" s="23">
        <v>9.9563149371259936</v>
      </c>
      <c r="P148" s="23">
        <v>9.3060205402282659</v>
      </c>
      <c r="Q148" s="23">
        <v>9.6457340269739653</v>
      </c>
      <c r="R148" s="23">
        <v>8.2825533594343952</v>
      </c>
      <c r="S148" s="23">
        <v>7.9769701227147047</v>
      </c>
      <c r="T148" s="23">
        <v>6.9693199726566482</v>
      </c>
      <c r="U148" s="23">
        <v>7.035033085879161</v>
      </c>
      <c r="V148" s="23">
        <v>6.9648545298465319</v>
      </c>
      <c r="W148" s="23">
        <v>7.2043439167300622</v>
      </c>
      <c r="X148" s="23">
        <v>7.69278488131914</v>
      </c>
      <c r="Y148" s="23">
        <v>7.5274841891024993</v>
      </c>
      <c r="Z148" s="23">
        <v>6.8101295619130582</v>
      </c>
      <c r="AA148" s="23">
        <v>6.3890479751723541</v>
      </c>
      <c r="AB148" s="23">
        <v>5.7970223500015692</v>
      </c>
      <c r="AC148" s="24"/>
    </row>
    <row r="149" spans="1:29" s="25" customFormat="1" ht="18" customHeight="1" x14ac:dyDescent="0.2">
      <c r="A149" s="26"/>
      <c r="B149" s="26"/>
      <c r="C149" s="18" t="s">
        <v>49</v>
      </c>
      <c r="D149" s="18"/>
      <c r="E149" s="23">
        <v>0.96253193301163775</v>
      </c>
      <c r="F149" s="23">
        <v>0.97612114152591722</v>
      </c>
      <c r="G149" s="23">
        <v>1.0168725519734862</v>
      </c>
      <c r="H149" s="23">
        <v>0.97670807453416142</v>
      </c>
      <c r="I149" s="23">
        <v>0.76210578594487211</v>
      </c>
      <c r="J149" s="23">
        <v>0.46984491671453182</v>
      </c>
      <c r="K149" s="23">
        <v>0.45412360261548201</v>
      </c>
      <c r="L149" s="23">
        <v>0.37410248041775457</v>
      </c>
      <c r="M149" s="23">
        <v>0.33602288564512578</v>
      </c>
      <c r="N149" s="23">
        <v>0.43169508525576733</v>
      </c>
      <c r="O149" s="23">
        <v>0.48847727762222698</v>
      </c>
      <c r="P149" s="23">
        <v>0.53790995650640649</v>
      </c>
      <c r="Q149" s="23">
        <v>0.51257014590347927</v>
      </c>
      <c r="R149" s="23">
        <v>0.56005865884548722</v>
      </c>
      <c r="S149" s="23">
        <v>0.58820232590724386</v>
      </c>
      <c r="T149" s="23">
        <v>0.5993553585817889</v>
      </c>
      <c r="U149" s="23">
        <v>0.6204673650282031</v>
      </c>
      <c r="V149" s="23">
        <v>0.64044021024967146</v>
      </c>
      <c r="W149" s="23">
        <v>0.58064017318694905</v>
      </c>
      <c r="X149" s="23">
        <v>0.58811564724683996</v>
      </c>
      <c r="Y149" s="23">
        <v>0.56527491914142913</v>
      </c>
      <c r="Z149" s="23">
        <v>0.62441627751834561</v>
      </c>
      <c r="AA149" s="23">
        <v>0.71802487469834797</v>
      </c>
      <c r="AB149" s="23">
        <v>0.76596190077454473</v>
      </c>
      <c r="AC149" s="24"/>
    </row>
    <row r="150" spans="1:29" s="25" customFormat="1" ht="18" customHeight="1" x14ac:dyDescent="0.2">
      <c r="A150" s="31"/>
      <c r="B150" s="31"/>
      <c r="C150" s="18" t="s">
        <v>50</v>
      </c>
      <c r="D150" s="18"/>
      <c r="E150" s="23">
        <v>0.72047535818413644</v>
      </c>
      <c r="F150" s="23">
        <v>0.7155990061371772</v>
      </c>
      <c r="G150" s="23">
        <v>0.70116680241203366</v>
      </c>
      <c r="H150" s="23">
        <v>0.71538909239927173</v>
      </c>
      <c r="I150" s="23">
        <v>0.79535463828367026</v>
      </c>
      <c r="J150" s="23">
        <v>0.90507772863642078</v>
      </c>
      <c r="K150" s="23">
        <v>0.91051111734095447</v>
      </c>
      <c r="L150" s="23">
        <v>0.93660525626128899</v>
      </c>
      <c r="M150" s="23">
        <v>0.94791568259227954</v>
      </c>
      <c r="N150" s="23">
        <v>0.91810348088012483</v>
      </c>
      <c r="O150" s="23">
        <v>0.89853024465711562</v>
      </c>
      <c r="P150" s="23">
        <v>0.88067379234149912</v>
      </c>
      <c r="Q150" s="23">
        <v>0.88990791212958886</v>
      </c>
      <c r="R150" s="23">
        <v>0.87248419702808233</v>
      </c>
      <c r="S150" s="23">
        <v>0.86194663356877055</v>
      </c>
      <c r="T150" s="23">
        <v>0.85773677020239614</v>
      </c>
      <c r="U150" s="23">
        <v>0.84972478890716119</v>
      </c>
      <c r="V150" s="23">
        <v>0.84210304977856032</v>
      </c>
      <c r="W150" s="23">
        <v>0.86479081977576966</v>
      </c>
      <c r="X150" s="23">
        <v>0.86197928278321212</v>
      </c>
      <c r="Y150" s="23">
        <v>0.87054138512981682</v>
      </c>
      <c r="Z150" s="23">
        <v>0.84822075758560855</v>
      </c>
      <c r="AA150" s="23">
        <v>0.81229442541631591</v>
      </c>
      <c r="AB150" s="23">
        <v>0.79387643908250904</v>
      </c>
      <c r="AC150" s="24"/>
    </row>
    <row r="151" spans="1:29" s="25" customFormat="1" ht="18" customHeight="1" x14ac:dyDescent="0.2">
      <c r="A151" s="50" t="s">
        <v>84</v>
      </c>
      <c r="B151" s="50" t="s">
        <v>83</v>
      </c>
      <c r="C151" s="18" t="s">
        <v>44</v>
      </c>
      <c r="D151" s="18" t="s">
        <v>45</v>
      </c>
      <c r="E151" s="23">
        <v>4.0920000000000005E-2</v>
      </c>
      <c r="F151" s="23">
        <v>3.7380000000000004E-2</v>
      </c>
      <c r="G151" s="23">
        <v>3.5459999999999998E-2</v>
      </c>
      <c r="H151" s="23">
        <v>3.5639999999999998E-2</v>
      </c>
      <c r="I151" s="23">
        <v>3.7520000000000005E-2</v>
      </c>
      <c r="J151" s="23">
        <v>4.0680000000000001E-2</v>
      </c>
      <c r="K151" s="23">
        <v>4.9090000000000002E-2</v>
      </c>
      <c r="L151" s="23">
        <v>6.0859999999999997E-2</v>
      </c>
      <c r="M151" s="23">
        <v>7.2939999999999991E-2</v>
      </c>
      <c r="N151" s="23">
        <v>8.1369999999999998E-2</v>
      </c>
      <c r="O151" s="23">
        <v>8.7349999999999997E-2</v>
      </c>
      <c r="P151" s="23">
        <v>8.9950000000000002E-2</v>
      </c>
      <c r="Q151" s="23">
        <v>9.1989999999999988E-2</v>
      </c>
      <c r="R151" s="23">
        <v>9.1129999999999989E-2</v>
      </c>
      <c r="S151" s="23">
        <v>8.6110000000000006E-2</v>
      </c>
      <c r="T151" s="23">
        <v>8.7599999999999997E-2</v>
      </c>
      <c r="U151" s="23">
        <v>8.9450000000000002E-2</v>
      </c>
      <c r="V151" s="23">
        <v>8.9569999999999997E-2</v>
      </c>
      <c r="W151" s="23">
        <v>9.731999999999999E-2</v>
      </c>
      <c r="X151" s="23">
        <v>9.1819999999999999E-2</v>
      </c>
      <c r="Y151" s="23">
        <v>8.7279999999999996E-2</v>
      </c>
      <c r="Z151" s="23">
        <v>7.8230000000000008E-2</v>
      </c>
      <c r="AA151" s="23">
        <v>6.583E-2</v>
      </c>
      <c r="AB151" s="23">
        <v>5.5619999999999996E-2</v>
      </c>
      <c r="AC151" s="24">
        <f>SUM(E151:AB151)</f>
        <v>1.6811100000000001</v>
      </c>
    </row>
    <row r="152" spans="1:29" s="25" customFormat="1" ht="18" customHeight="1" x14ac:dyDescent="0.2">
      <c r="A152" s="51"/>
      <c r="B152" s="51"/>
      <c r="C152" s="18" t="s">
        <v>46</v>
      </c>
      <c r="D152" s="18" t="s">
        <v>47</v>
      </c>
      <c r="E152" s="23">
        <v>2.12E-2</v>
      </c>
      <c r="F152" s="23">
        <v>2.087E-2</v>
      </c>
      <c r="G152" s="23">
        <v>1.993E-2</v>
      </c>
      <c r="H152" s="23">
        <v>2.068E-2</v>
      </c>
      <c r="I152" s="23">
        <v>1.9760000000000003E-2</v>
      </c>
      <c r="J152" s="23">
        <v>2.1319999999999999E-2</v>
      </c>
      <c r="K152" s="23">
        <v>2.1479999999999999E-2</v>
      </c>
      <c r="L152" s="23">
        <v>2.5079999999999998E-2</v>
      </c>
      <c r="M152" s="23">
        <v>2.5899999999999999E-2</v>
      </c>
      <c r="N152" s="23">
        <v>2.8160000000000001E-2</v>
      </c>
      <c r="O152" s="23">
        <v>2.9100000000000001E-2</v>
      </c>
      <c r="P152" s="23">
        <v>0.03</v>
      </c>
      <c r="Q152" s="23">
        <v>2.946E-2</v>
      </c>
      <c r="R152" s="23">
        <v>2.9139999999999999E-2</v>
      </c>
      <c r="S152" s="23">
        <v>2.8549999999999999E-2</v>
      </c>
      <c r="T152" s="23">
        <v>3.0640000000000001E-2</v>
      </c>
      <c r="U152" s="23">
        <v>3.0339999999999999E-2</v>
      </c>
      <c r="V152" s="23">
        <v>3.218E-2</v>
      </c>
      <c r="W152" s="23">
        <v>3.4540000000000001E-2</v>
      </c>
      <c r="X152" s="23">
        <v>3.644E-2</v>
      </c>
      <c r="Y152" s="23">
        <v>3.4390000000000004E-2</v>
      </c>
      <c r="Z152" s="23">
        <v>2.6940000000000002E-2</v>
      </c>
      <c r="AA152" s="23">
        <v>2.6719999999999997E-2</v>
      </c>
      <c r="AB152" s="23">
        <v>2.426E-2</v>
      </c>
      <c r="AC152" s="24">
        <f>SUM(E152:AB152)</f>
        <v>0.64707999999999988</v>
      </c>
    </row>
    <row r="153" spans="1:29" s="25" customFormat="1" ht="18" customHeight="1" x14ac:dyDescent="0.2">
      <c r="A153" s="51"/>
      <c r="B153" s="51"/>
      <c r="C153" s="18" t="s">
        <v>0</v>
      </c>
      <c r="D153" s="18" t="s">
        <v>48</v>
      </c>
      <c r="E153" s="23">
        <v>4.4398499051741913</v>
      </c>
      <c r="F153" s="23">
        <v>4.1244183285353087</v>
      </c>
      <c r="G153" s="23">
        <v>3.9187839612718212</v>
      </c>
      <c r="H153" s="23">
        <v>3.9696765303391053</v>
      </c>
      <c r="I153" s="23">
        <v>4.0852873496896125</v>
      </c>
      <c r="J153" s="23">
        <v>4.4246875816326545</v>
      </c>
      <c r="K153" s="23">
        <v>5.1622111947569289</v>
      </c>
      <c r="L153" s="23">
        <v>6.3415334091359785</v>
      </c>
      <c r="M153" s="23">
        <v>7.456830117301485</v>
      </c>
      <c r="N153" s="23">
        <v>8.2952746143037199</v>
      </c>
      <c r="O153" s="23">
        <v>8.8699147816444324</v>
      </c>
      <c r="P153" s="23">
        <v>9.1349611713317618</v>
      </c>
      <c r="Q153" s="23">
        <v>9.3056062378313662</v>
      </c>
      <c r="R153" s="23">
        <v>9.2173005234908132</v>
      </c>
      <c r="S153" s="23">
        <v>8.7398398977027121</v>
      </c>
      <c r="T153" s="23">
        <v>8.9406484538753794</v>
      </c>
      <c r="U153" s="23">
        <v>9.099747228960732</v>
      </c>
      <c r="V153" s="23">
        <v>9.1691038285681792</v>
      </c>
      <c r="W153" s="23">
        <v>9.9487075586720586</v>
      </c>
      <c r="X153" s="23">
        <v>9.5170103962282635</v>
      </c>
      <c r="Y153" s="23">
        <v>9.0376515352962947</v>
      </c>
      <c r="Z153" s="23">
        <v>7.9709753667922598</v>
      </c>
      <c r="AA153" s="23">
        <v>6.844517609334841</v>
      </c>
      <c r="AB153" s="23">
        <v>5.8459126683641127</v>
      </c>
      <c r="AC153" s="24"/>
    </row>
    <row r="154" spans="1:29" s="25" customFormat="1" ht="18" customHeight="1" x14ac:dyDescent="0.2">
      <c r="A154" s="26"/>
      <c r="B154" s="26"/>
      <c r="C154" s="18" t="s">
        <v>49</v>
      </c>
      <c r="D154" s="18"/>
      <c r="E154" s="23">
        <v>0.51808406647116323</v>
      </c>
      <c r="F154" s="23">
        <v>0.55831995719636163</v>
      </c>
      <c r="G154" s="23">
        <v>0.5620417371686407</v>
      </c>
      <c r="H154" s="23">
        <v>0.58024691358024694</v>
      </c>
      <c r="I154" s="23">
        <v>0.52665245202558642</v>
      </c>
      <c r="J154" s="23">
        <v>0.52409046214355948</v>
      </c>
      <c r="K154" s="23">
        <v>0.43756365858627011</v>
      </c>
      <c r="L154" s="23">
        <v>0.41209332895169237</v>
      </c>
      <c r="M154" s="23">
        <v>0.35508637236084456</v>
      </c>
      <c r="N154" s="23">
        <v>0.34607349145876859</v>
      </c>
      <c r="O154" s="23">
        <v>0.33314253005151689</v>
      </c>
      <c r="P154" s="23">
        <v>0.33351862145636463</v>
      </c>
      <c r="Q154" s="23">
        <v>0.32025220132623117</v>
      </c>
      <c r="R154" s="23">
        <v>0.31976297596839681</v>
      </c>
      <c r="S154" s="23">
        <v>0.33155266519567989</v>
      </c>
      <c r="T154" s="23">
        <v>0.34977168949771692</v>
      </c>
      <c r="U154" s="23">
        <v>0.3391839016210173</v>
      </c>
      <c r="V154" s="23">
        <v>0.35927207770458863</v>
      </c>
      <c r="W154" s="23">
        <v>0.3549116317303741</v>
      </c>
      <c r="X154" s="23">
        <v>0.39686342844696143</v>
      </c>
      <c r="Y154" s="23">
        <v>0.39401924839596708</v>
      </c>
      <c r="Z154" s="23">
        <v>0.34436916783842514</v>
      </c>
      <c r="AA154" s="23">
        <v>0.40589396931490196</v>
      </c>
      <c r="AB154" s="23">
        <v>0.4361740381157857</v>
      </c>
      <c r="AC154" s="24"/>
    </row>
    <row r="155" spans="1:29" s="25" customFormat="1" ht="18" customHeight="1" x14ac:dyDescent="0.2">
      <c r="A155" s="26"/>
      <c r="B155" s="26"/>
      <c r="C155" s="18" t="s">
        <v>50</v>
      </c>
      <c r="D155" s="18"/>
      <c r="E155" s="23">
        <v>0.88791211774922407</v>
      </c>
      <c r="F155" s="23">
        <v>0.87313065322426431</v>
      </c>
      <c r="G155" s="23">
        <v>0.87174618577074114</v>
      </c>
      <c r="H155" s="23">
        <v>0.86493848688154673</v>
      </c>
      <c r="I155" s="23">
        <v>0.88479542217612028</v>
      </c>
      <c r="J155" s="23">
        <v>0.88572923448362006</v>
      </c>
      <c r="K155" s="23">
        <v>0.91613591775596714</v>
      </c>
      <c r="L155" s="23">
        <v>0.92457109034974405</v>
      </c>
      <c r="M155" s="23">
        <v>0.94235416943807215</v>
      </c>
      <c r="N155" s="23">
        <v>0.94500954394408965</v>
      </c>
      <c r="O155" s="23">
        <v>0.94873759073492792</v>
      </c>
      <c r="P155" s="23">
        <v>0.94863055386873818</v>
      </c>
      <c r="Q155" s="23">
        <v>0.95235440238256708</v>
      </c>
      <c r="R155" s="23">
        <v>0.95248965869103341</v>
      </c>
      <c r="S155" s="23">
        <v>0.94918913573904673</v>
      </c>
      <c r="T155" s="23">
        <v>0.94392553313327465</v>
      </c>
      <c r="U155" s="23">
        <v>0.94700803240597098</v>
      </c>
      <c r="V155" s="23">
        <v>0.94110554026509496</v>
      </c>
      <c r="W155" s="23">
        <v>0.94240608521857683</v>
      </c>
      <c r="X155" s="23">
        <v>0.92947859147211842</v>
      </c>
      <c r="Y155" s="23">
        <v>0.93038305462041548</v>
      </c>
      <c r="Z155" s="23">
        <v>0.94550648024789952</v>
      </c>
      <c r="AA155" s="23">
        <v>0.92658156725538354</v>
      </c>
      <c r="AB155" s="23">
        <v>0.91660307070403657</v>
      </c>
      <c r="AC155" s="24"/>
    </row>
    <row r="156" spans="1:29" s="25" customFormat="1" ht="18" customHeight="1" x14ac:dyDescent="0.2">
      <c r="A156" s="50" t="s">
        <v>85</v>
      </c>
      <c r="B156" s="50" t="s">
        <v>83</v>
      </c>
      <c r="C156" s="18" t="s">
        <v>44</v>
      </c>
      <c r="D156" s="18" t="s">
        <v>45</v>
      </c>
      <c r="E156" s="23">
        <v>0.95514999999999994</v>
      </c>
      <c r="F156" s="23">
        <v>0.88314999999999999</v>
      </c>
      <c r="G156" s="23">
        <v>0.84082000000000001</v>
      </c>
      <c r="H156" s="23">
        <v>0.81064999999999998</v>
      </c>
      <c r="I156" s="23">
        <v>0.88020000000000009</v>
      </c>
      <c r="J156" s="23">
        <v>1.05494</v>
      </c>
      <c r="K156" s="23">
        <v>1.2499200000000001</v>
      </c>
      <c r="L156" s="23">
        <v>1.4486400000000001</v>
      </c>
      <c r="M156" s="23">
        <v>1.5657799999999999</v>
      </c>
      <c r="N156" s="23">
        <v>1.6534800000000001</v>
      </c>
      <c r="O156" s="23">
        <v>1.7046700000000001</v>
      </c>
      <c r="P156" s="23">
        <v>1.7131700000000001</v>
      </c>
      <c r="Q156" s="23">
        <v>1.6641400000000002</v>
      </c>
      <c r="R156" s="23">
        <v>1.6534800000000001</v>
      </c>
      <c r="S156" s="23">
        <v>1.6224499999999999</v>
      </c>
      <c r="T156" s="23">
        <v>1.5874600000000001</v>
      </c>
      <c r="U156" s="23">
        <v>1.5552699999999999</v>
      </c>
      <c r="V156" s="23">
        <v>1.49386</v>
      </c>
      <c r="W156" s="23">
        <v>1.46146</v>
      </c>
      <c r="X156" s="23">
        <v>1.5225799999999998</v>
      </c>
      <c r="Y156" s="23">
        <v>1.5595899999999998</v>
      </c>
      <c r="Z156" s="23">
        <v>1.4954400000000001</v>
      </c>
      <c r="AA156" s="23">
        <v>1.31429</v>
      </c>
      <c r="AB156" s="23">
        <v>1.1294600000000001</v>
      </c>
      <c r="AC156" s="24">
        <f>SUM(E156:AB156)</f>
        <v>32.820050000000002</v>
      </c>
    </row>
    <row r="157" spans="1:29" s="25" customFormat="1" ht="18" customHeight="1" x14ac:dyDescent="0.2">
      <c r="A157" s="51"/>
      <c r="B157" s="51"/>
      <c r="C157" s="18" t="s">
        <v>46</v>
      </c>
      <c r="D157" s="18" t="s">
        <v>47</v>
      </c>
      <c r="E157" s="23">
        <v>0.43170999999999998</v>
      </c>
      <c r="F157" s="23">
        <v>0.42810999999999999</v>
      </c>
      <c r="G157" s="23">
        <v>0.42718</v>
      </c>
      <c r="H157" s="23">
        <v>0.40399000000000002</v>
      </c>
      <c r="I157" s="23">
        <v>0.40218999999999999</v>
      </c>
      <c r="J157" s="23">
        <v>0.42277999999999999</v>
      </c>
      <c r="K157" s="23">
        <v>0.46548</v>
      </c>
      <c r="L157" s="23">
        <v>0.51509000000000005</v>
      </c>
      <c r="M157" s="23">
        <v>0.53683000000000003</v>
      </c>
      <c r="N157" s="23">
        <v>0.5502999999999999</v>
      </c>
      <c r="O157" s="23">
        <v>0.57304999999999995</v>
      </c>
      <c r="P157" s="23">
        <v>0.57930999999999999</v>
      </c>
      <c r="Q157" s="23">
        <v>0.56677999999999995</v>
      </c>
      <c r="R157" s="23">
        <v>0.57016999999999995</v>
      </c>
      <c r="S157" s="23">
        <v>0.56534000000000006</v>
      </c>
      <c r="T157" s="23">
        <v>0.55828999999999995</v>
      </c>
      <c r="U157" s="23">
        <v>0.56555999999999995</v>
      </c>
      <c r="V157" s="23">
        <v>0.56844000000000006</v>
      </c>
      <c r="W157" s="23">
        <v>0.56297000000000008</v>
      </c>
      <c r="X157" s="23">
        <v>0.55303000000000002</v>
      </c>
      <c r="Y157" s="23">
        <v>0.5423</v>
      </c>
      <c r="Z157" s="23">
        <v>0.51529999999999998</v>
      </c>
      <c r="AA157" s="23">
        <v>0.50861000000000001</v>
      </c>
      <c r="AB157" s="23">
        <v>0.47347</v>
      </c>
      <c r="AC157" s="24">
        <f>SUM(E157:AB157)</f>
        <v>12.28628</v>
      </c>
    </row>
    <row r="158" spans="1:29" s="25" customFormat="1" ht="18" customHeight="1" x14ac:dyDescent="0.2">
      <c r="A158" s="51"/>
      <c r="B158" s="51"/>
      <c r="C158" s="18" t="s">
        <v>0</v>
      </c>
      <c r="D158" s="18" t="s">
        <v>48</v>
      </c>
      <c r="E158" s="23">
        <v>100.98090378386428</v>
      </c>
      <c r="F158" s="23">
        <v>94.551433771930618</v>
      </c>
      <c r="G158" s="23">
        <v>90.858614032776202</v>
      </c>
      <c r="H158" s="23">
        <v>87.25799710138331</v>
      </c>
      <c r="I158" s="23">
        <v>93.230622963387447</v>
      </c>
      <c r="J158" s="23">
        <v>109.48978762943202</v>
      </c>
      <c r="K158" s="23">
        <v>128.49527507992508</v>
      </c>
      <c r="L158" s="23">
        <v>148.12042569670803</v>
      </c>
      <c r="M158" s="23">
        <v>159.46534395871626</v>
      </c>
      <c r="N158" s="23">
        <v>167.88527844746849</v>
      </c>
      <c r="O158" s="23">
        <v>173.25742854849219</v>
      </c>
      <c r="P158" s="23">
        <v>174.22607153987428</v>
      </c>
      <c r="Q158" s="23">
        <v>169.36518957340624</v>
      </c>
      <c r="R158" s="23">
        <v>168.49955930373483</v>
      </c>
      <c r="S158" s="23">
        <v>165.52263415388035</v>
      </c>
      <c r="T158" s="23">
        <v>162.1166305205237</v>
      </c>
      <c r="U158" s="23">
        <v>159.43243974203199</v>
      </c>
      <c r="V158" s="23">
        <v>153.98419527606032</v>
      </c>
      <c r="W158" s="23">
        <v>150.88072566715104</v>
      </c>
      <c r="X158" s="23">
        <v>156.06020683962888</v>
      </c>
      <c r="Y158" s="23">
        <v>159.07365140001519</v>
      </c>
      <c r="Z158" s="23">
        <v>152.38262131196541</v>
      </c>
      <c r="AA158" s="23">
        <v>135.76783652102679</v>
      </c>
      <c r="AB158" s="23">
        <v>117.98508251242805</v>
      </c>
      <c r="AC158" s="24"/>
    </row>
    <row r="159" spans="1:29" s="25" customFormat="1" ht="18" customHeight="1" x14ac:dyDescent="0.2">
      <c r="A159" s="26"/>
      <c r="B159" s="26"/>
      <c r="C159" s="18"/>
      <c r="D159" s="18"/>
      <c r="E159" s="23">
        <v>0.4519813641836361</v>
      </c>
      <c r="F159" s="23">
        <v>0.48475343939308158</v>
      </c>
      <c r="G159" s="23">
        <v>0.50805166385195399</v>
      </c>
      <c r="H159" s="23">
        <v>0.49835317337938695</v>
      </c>
      <c r="I159" s="23">
        <v>0.45693024312656211</v>
      </c>
      <c r="J159" s="23">
        <v>0.40076212865186644</v>
      </c>
      <c r="K159" s="23">
        <v>0.37240783410138245</v>
      </c>
      <c r="L159" s="23">
        <v>0.35556798100287168</v>
      </c>
      <c r="M159" s="23">
        <v>0.34285148616025241</v>
      </c>
      <c r="N159" s="23">
        <v>0.33281321818225795</v>
      </c>
      <c r="O159" s="23">
        <v>0.33616477089407326</v>
      </c>
      <c r="P159" s="23">
        <v>0.33815091321935359</v>
      </c>
      <c r="Q159" s="23">
        <v>0.34058432583797027</v>
      </c>
      <c r="R159" s="23">
        <v>0.34483029731233517</v>
      </c>
      <c r="S159" s="23">
        <v>0.34844833430922373</v>
      </c>
      <c r="T159" s="23">
        <v>0.35168760157736251</v>
      </c>
      <c r="U159" s="23">
        <v>0.36364103981945256</v>
      </c>
      <c r="V159" s="23">
        <v>0.38051758531589308</v>
      </c>
      <c r="W159" s="23">
        <v>0.38521067973122775</v>
      </c>
      <c r="X159" s="23">
        <v>0.36321900983856353</v>
      </c>
      <c r="Y159" s="23">
        <v>0.34771959296994726</v>
      </c>
      <c r="Z159" s="23">
        <v>0.34458085914513453</v>
      </c>
      <c r="AA159" s="23">
        <v>0.38698460765888809</v>
      </c>
      <c r="AB159" s="23">
        <v>0.41920032581941807</v>
      </c>
      <c r="AC159" s="24"/>
    </row>
    <row r="160" spans="1:29" s="25" customFormat="1" ht="18" customHeight="1" x14ac:dyDescent="0.2">
      <c r="A160" s="31"/>
      <c r="B160" s="31"/>
      <c r="C160" s="18"/>
      <c r="D160" s="18"/>
      <c r="E160" s="23">
        <v>0.91124461144209745</v>
      </c>
      <c r="F160" s="23">
        <v>0.89984767922034725</v>
      </c>
      <c r="G160" s="23">
        <v>0.89153741147015519</v>
      </c>
      <c r="H160" s="23">
        <v>0.89501598820882033</v>
      </c>
      <c r="I160" s="23">
        <v>0.90954758389389445</v>
      </c>
      <c r="J160" s="23">
        <v>0.92823254831505453</v>
      </c>
      <c r="K160" s="23">
        <v>0.93712539154609731</v>
      </c>
      <c r="L160" s="23">
        <v>0.94221099477113002</v>
      </c>
      <c r="M160" s="23">
        <v>0.94594758756588526</v>
      </c>
      <c r="N160" s="23">
        <v>0.94883124453169265</v>
      </c>
      <c r="O160" s="23">
        <v>0.94787506828998014</v>
      </c>
      <c r="P160" s="23">
        <v>0.94730529090565274</v>
      </c>
      <c r="Q160" s="23">
        <v>0.94660403972922136</v>
      </c>
      <c r="R160" s="23">
        <v>0.94537219174988363</v>
      </c>
      <c r="S160" s="23">
        <v>0.94431432770127777</v>
      </c>
      <c r="T160" s="23">
        <v>0.94336089339912754</v>
      </c>
      <c r="U160" s="23">
        <v>0.93979201206335172</v>
      </c>
      <c r="V160" s="23">
        <v>0.93462285596403438</v>
      </c>
      <c r="W160" s="23">
        <v>0.93315935787317994</v>
      </c>
      <c r="X160" s="23">
        <v>0.93991934701115076</v>
      </c>
      <c r="Y160" s="23">
        <v>0.94452800311099949</v>
      </c>
      <c r="Z160" s="23">
        <v>0.94544484746002377</v>
      </c>
      <c r="AA160" s="23">
        <v>0.93260330990897178</v>
      </c>
      <c r="AB160" s="23">
        <v>0.9222451942238139</v>
      </c>
      <c r="AC160" s="24"/>
    </row>
    <row r="161" spans="1:29" s="25" customFormat="1" ht="18" customHeight="1" x14ac:dyDescent="0.2">
      <c r="A161" s="50" t="s">
        <v>86</v>
      </c>
      <c r="B161" s="50" t="s">
        <v>83</v>
      </c>
      <c r="C161" s="18" t="s">
        <v>44</v>
      </c>
      <c r="D161" s="18" t="s">
        <v>45</v>
      </c>
      <c r="E161" s="23">
        <v>0.29261000000000004</v>
      </c>
      <c r="F161" s="23">
        <v>0.27201999999999998</v>
      </c>
      <c r="G161" s="23">
        <v>0.25898000000000004</v>
      </c>
      <c r="H161" s="23">
        <v>0.25013000000000002</v>
      </c>
      <c r="I161" s="23">
        <v>0.26388</v>
      </c>
      <c r="J161" s="23">
        <v>0.32514999999999999</v>
      </c>
      <c r="K161" s="23">
        <v>0.44518000000000002</v>
      </c>
      <c r="L161" s="23">
        <v>0.51839999999999997</v>
      </c>
      <c r="M161" s="23">
        <v>0.59098000000000006</v>
      </c>
      <c r="N161" s="23">
        <v>0</v>
      </c>
      <c r="O161" s="23">
        <v>0</v>
      </c>
      <c r="P161" s="23">
        <v>0</v>
      </c>
      <c r="Q161" s="23">
        <v>0</v>
      </c>
      <c r="R161" s="23">
        <v>0</v>
      </c>
      <c r="S161" s="23">
        <v>0</v>
      </c>
      <c r="T161" s="23">
        <v>0</v>
      </c>
      <c r="U161" s="23">
        <v>0</v>
      </c>
      <c r="V161" s="23">
        <v>0</v>
      </c>
      <c r="W161" s="23">
        <v>0</v>
      </c>
      <c r="X161" s="23">
        <v>0</v>
      </c>
      <c r="Y161" s="23">
        <v>0</v>
      </c>
      <c r="Z161" s="23">
        <v>0</v>
      </c>
      <c r="AA161" s="23">
        <v>0</v>
      </c>
      <c r="AB161" s="23">
        <v>0</v>
      </c>
      <c r="AC161" s="24">
        <f>SUM(E161:AB161)</f>
        <v>3.2173299999999996</v>
      </c>
    </row>
    <row r="162" spans="1:29" s="25" customFormat="1" ht="18" customHeight="1" x14ac:dyDescent="0.2">
      <c r="A162" s="51"/>
      <c r="B162" s="51"/>
      <c r="C162" s="18" t="s">
        <v>46</v>
      </c>
      <c r="D162" s="18" t="s">
        <v>47</v>
      </c>
      <c r="E162" s="23">
        <v>7.0489999999999997E-2</v>
      </c>
      <c r="F162" s="23">
        <v>6.6170000000000007E-2</v>
      </c>
      <c r="G162" s="23">
        <v>6.4439999999999997E-2</v>
      </c>
      <c r="H162" s="23">
        <v>5.8459999999999998E-2</v>
      </c>
      <c r="I162" s="23">
        <v>6.0840000000000005E-2</v>
      </c>
      <c r="J162" s="23">
        <v>6.4370000000000011E-2</v>
      </c>
      <c r="K162" s="23">
        <v>7.4950000000000003E-2</v>
      </c>
      <c r="L162" s="23">
        <v>8.6540000000000006E-2</v>
      </c>
      <c r="M162" s="23">
        <v>9.9290000000000003E-2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0</v>
      </c>
      <c r="V162" s="23">
        <v>0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4">
        <f>SUM(E162:AB162)</f>
        <v>0.64555000000000007</v>
      </c>
    </row>
    <row r="163" spans="1:29" s="25" customFormat="1" ht="18" customHeight="1" x14ac:dyDescent="0.2">
      <c r="A163" s="51"/>
      <c r="B163" s="51"/>
      <c r="C163" s="18" t="s">
        <v>0</v>
      </c>
      <c r="D163" s="18" t="s">
        <v>48</v>
      </c>
      <c r="E163" s="23">
        <v>28.996225144190593</v>
      </c>
      <c r="F163" s="23">
        <v>26.97036661071358</v>
      </c>
      <c r="G163" s="23">
        <v>25.71066130998268</v>
      </c>
      <c r="H163" s="23">
        <v>24.746701565717625</v>
      </c>
      <c r="I163" s="23">
        <v>26.088902358836098</v>
      </c>
      <c r="J163" s="23">
        <v>31.932604445046412</v>
      </c>
      <c r="K163" s="23">
        <v>43.491826847018984</v>
      </c>
      <c r="L163" s="23">
        <v>50.633306032593985</v>
      </c>
      <c r="M163" s="23">
        <v>57.732443881521085</v>
      </c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4"/>
    </row>
    <row r="164" spans="1:29" s="25" customFormat="1" ht="18" customHeight="1" x14ac:dyDescent="0.2">
      <c r="A164" s="26"/>
      <c r="B164" s="26"/>
      <c r="C164" s="18" t="s">
        <v>49</v>
      </c>
      <c r="D164" s="18"/>
      <c r="E164" s="23">
        <v>0.24090085779706774</v>
      </c>
      <c r="F164" s="23">
        <v>0.24325417248731715</v>
      </c>
      <c r="G164" s="23">
        <v>0.24882230288053125</v>
      </c>
      <c r="H164" s="23">
        <v>0.23371846639747329</v>
      </c>
      <c r="I164" s="23">
        <v>0.2305593451568895</v>
      </c>
      <c r="J164" s="23">
        <v>0.19797016761494698</v>
      </c>
      <c r="K164" s="23">
        <v>0.16835886607664316</v>
      </c>
      <c r="L164" s="23">
        <v>0.16693672839506174</v>
      </c>
      <c r="M164" s="23">
        <v>0.16800906968086907</v>
      </c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4"/>
    </row>
    <row r="165" spans="1:29" s="25" customFormat="1" ht="18" customHeight="1" x14ac:dyDescent="0.2">
      <c r="A165" s="26"/>
      <c r="B165" s="26"/>
      <c r="C165" s="18" t="s">
        <v>50</v>
      </c>
      <c r="D165" s="18"/>
      <c r="E165" s="23">
        <v>0.97218820428416164</v>
      </c>
      <c r="F165" s="23">
        <v>0.97166516427201699</v>
      </c>
      <c r="G165" s="23">
        <v>0.97041080974447835</v>
      </c>
      <c r="H165" s="23">
        <v>0.97375815685269762</v>
      </c>
      <c r="I165" s="23">
        <v>0.97443598692870514</v>
      </c>
      <c r="J165" s="23">
        <v>0.98096172728439635</v>
      </c>
      <c r="K165" s="23">
        <v>0.98612198514881821</v>
      </c>
      <c r="L165" s="23">
        <v>0.98635069374381368</v>
      </c>
      <c r="M165" s="23">
        <v>0.9861784046339499</v>
      </c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4"/>
    </row>
    <row r="166" spans="1:29" s="25" customFormat="1" ht="18" customHeight="1" x14ac:dyDescent="0.2">
      <c r="A166" s="50" t="s">
        <v>87</v>
      </c>
      <c r="B166" s="50" t="s">
        <v>83</v>
      </c>
      <c r="C166" s="18" t="s">
        <v>44</v>
      </c>
      <c r="D166" s="18" t="s">
        <v>45</v>
      </c>
      <c r="E166" s="23">
        <v>7.1999999999999995E-2</v>
      </c>
      <c r="F166" s="23">
        <v>7.1999999999999995E-2</v>
      </c>
      <c r="G166" s="23">
        <v>7.1999999999999995E-2</v>
      </c>
      <c r="H166" s="23">
        <v>0.216</v>
      </c>
      <c r="I166" s="23">
        <v>0.28799999999999998</v>
      </c>
      <c r="J166" s="23">
        <v>0.36</v>
      </c>
      <c r="K166" s="23">
        <v>0.36</v>
      </c>
      <c r="L166" s="23">
        <v>0.36</v>
      </c>
      <c r="M166" s="23">
        <v>0.28799999999999998</v>
      </c>
      <c r="N166" s="23">
        <v>0.28799999999999998</v>
      </c>
      <c r="O166" s="23">
        <v>0.216</v>
      </c>
      <c r="P166" s="23">
        <v>0.36</v>
      </c>
      <c r="Q166" s="23">
        <v>0.28799999999999998</v>
      </c>
      <c r="R166" s="23">
        <v>0.28799999999999998</v>
      </c>
      <c r="S166" s="23">
        <v>0.36</v>
      </c>
      <c r="T166" s="23">
        <v>0.36</v>
      </c>
      <c r="U166" s="23">
        <v>0.36</v>
      </c>
      <c r="V166" s="23">
        <v>0.28799999999999998</v>
      </c>
      <c r="W166" s="23">
        <v>0.28799999999999998</v>
      </c>
      <c r="X166" s="23">
        <v>0.216</v>
      </c>
      <c r="Y166" s="23">
        <v>0.28799999999999998</v>
      </c>
      <c r="Z166" s="23">
        <v>0.216</v>
      </c>
      <c r="AA166" s="23">
        <v>0.14399999999999999</v>
      </c>
      <c r="AB166" s="23">
        <v>7.1999999999999995E-2</v>
      </c>
      <c r="AC166" s="24">
        <v>6.12</v>
      </c>
    </row>
    <row r="167" spans="1:29" s="25" customFormat="1" ht="18" customHeight="1" x14ac:dyDescent="0.2">
      <c r="A167" s="51"/>
      <c r="B167" s="51"/>
      <c r="C167" s="18" t="s">
        <v>46</v>
      </c>
      <c r="D167" s="18" t="s">
        <v>47</v>
      </c>
      <c r="E167" s="23">
        <v>3.5999999999999997E-2</v>
      </c>
      <c r="F167" s="23">
        <v>3.5999999999999997E-2</v>
      </c>
      <c r="G167" s="23">
        <v>3.5999999999999997E-2</v>
      </c>
      <c r="H167" s="23">
        <v>0.108</v>
      </c>
      <c r="I167" s="23">
        <v>0.14399999999999999</v>
      </c>
      <c r="J167" s="23">
        <v>0.14399999999999999</v>
      </c>
      <c r="K167" s="23">
        <v>0.14399999999999999</v>
      </c>
      <c r="L167" s="23">
        <v>0.14399999999999999</v>
      </c>
      <c r="M167" s="23">
        <v>0.14399999999999999</v>
      </c>
      <c r="N167" s="23">
        <v>7.1999999999999995E-2</v>
      </c>
      <c r="O167" s="23">
        <v>7.1999999999999995E-2</v>
      </c>
      <c r="P167" s="23">
        <v>7.1999999999999995E-2</v>
      </c>
      <c r="Q167" s="23">
        <v>7.1999999999999995E-2</v>
      </c>
      <c r="R167" s="23">
        <v>7.1999999999999995E-2</v>
      </c>
      <c r="S167" s="23">
        <v>0.14399999999999999</v>
      </c>
      <c r="T167" s="23">
        <v>0.14399999999999999</v>
      </c>
      <c r="U167" s="23">
        <v>0.14399999999999999</v>
      </c>
      <c r="V167" s="23">
        <v>0.14399999999999999</v>
      </c>
      <c r="W167" s="23">
        <v>7.1999999999999995E-2</v>
      </c>
      <c r="X167" s="23">
        <v>7.1999999999999995E-2</v>
      </c>
      <c r="Y167" s="23">
        <v>7.1999999999999995E-2</v>
      </c>
      <c r="Z167" s="23">
        <v>7.1999999999999995E-2</v>
      </c>
      <c r="AA167" s="23">
        <v>7.1999999999999995E-2</v>
      </c>
      <c r="AB167" s="23">
        <v>7.1999999999999995E-2</v>
      </c>
      <c r="AC167" s="24">
        <v>216</v>
      </c>
    </row>
    <row r="168" spans="1:29" s="25" customFormat="1" ht="18" customHeight="1" x14ac:dyDescent="0.2">
      <c r="A168" s="51"/>
      <c r="B168" s="51"/>
      <c r="C168" s="18" t="s">
        <v>0</v>
      </c>
      <c r="D168" s="18" t="s">
        <v>48</v>
      </c>
      <c r="E168" s="23">
        <v>7.75</v>
      </c>
      <c r="F168" s="23">
        <v>7.7549999999999999</v>
      </c>
      <c r="G168" s="23">
        <v>7.7549999999999999</v>
      </c>
      <c r="H168" s="23">
        <v>23.265000000000001</v>
      </c>
      <c r="I168" s="23">
        <v>31.021000000000001</v>
      </c>
      <c r="J168" s="23">
        <v>37.353999999999999</v>
      </c>
      <c r="K168" s="23">
        <v>37.353999999999999</v>
      </c>
      <c r="L168" s="23">
        <v>37.353999999999999</v>
      </c>
      <c r="M168" s="23">
        <v>31.021000000000001</v>
      </c>
      <c r="N168" s="23">
        <v>28.6</v>
      </c>
      <c r="O168" s="23">
        <v>21.934999999999999</v>
      </c>
      <c r="P168" s="23">
        <v>35.369</v>
      </c>
      <c r="Q168" s="23">
        <v>28.6</v>
      </c>
      <c r="R168" s="23">
        <v>28.6</v>
      </c>
      <c r="S168" s="23">
        <v>37.353999999999999</v>
      </c>
      <c r="T168" s="23">
        <v>37.353999999999999</v>
      </c>
      <c r="U168" s="23">
        <v>37.353999999999999</v>
      </c>
      <c r="V168" s="23">
        <v>31.021000000000001</v>
      </c>
      <c r="W168" s="23">
        <v>28.6</v>
      </c>
      <c r="X168" s="23">
        <v>21.934999999999999</v>
      </c>
      <c r="Y168" s="23">
        <v>28.6</v>
      </c>
      <c r="Z168" s="23">
        <v>21.934999999999999</v>
      </c>
      <c r="AA168" s="23">
        <v>15.51</v>
      </c>
      <c r="AB168" s="23">
        <v>9.81</v>
      </c>
      <c r="AC168" s="24"/>
    </row>
    <row r="169" spans="1:29" s="25" customFormat="1" ht="18" customHeight="1" x14ac:dyDescent="0.2">
      <c r="A169" s="26"/>
      <c r="B169" s="26"/>
      <c r="C169" s="18" t="s">
        <v>49</v>
      </c>
      <c r="D169" s="18"/>
      <c r="E169" s="23">
        <v>0.5</v>
      </c>
      <c r="F169" s="23">
        <v>0.5</v>
      </c>
      <c r="G169" s="23">
        <v>0.5</v>
      </c>
      <c r="H169" s="23">
        <v>0.5</v>
      </c>
      <c r="I169" s="23">
        <v>0.5</v>
      </c>
      <c r="J169" s="23">
        <v>0.4</v>
      </c>
      <c r="K169" s="23">
        <v>0.4</v>
      </c>
      <c r="L169" s="23">
        <v>0.4</v>
      </c>
      <c r="M169" s="23">
        <v>0.5</v>
      </c>
      <c r="N169" s="23">
        <v>0.25</v>
      </c>
      <c r="O169" s="23">
        <v>0.33300000000000002</v>
      </c>
      <c r="P169" s="23">
        <v>0.2</v>
      </c>
      <c r="Q169" s="23">
        <v>0.25</v>
      </c>
      <c r="R169" s="23">
        <v>0.25</v>
      </c>
      <c r="S169" s="23">
        <v>0.4</v>
      </c>
      <c r="T169" s="23">
        <v>0.4</v>
      </c>
      <c r="U169" s="23">
        <v>0.4</v>
      </c>
      <c r="V169" s="23">
        <v>0.5</v>
      </c>
      <c r="W169" s="23">
        <v>0.25</v>
      </c>
      <c r="X169" s="23">
        <v>0.33300000000000002</v>
      </c>
      <c r="Y169" s="23">
        <v>0.25</v>
      </c>
      <c r="Z169" s="23">
        <v>0.33300000000000002</v>
      </c>
      <c r="AA169" s="23">
        <v>0.5</v>
      </c>
      <c r="AB169" s="23">
        <v>1</v>
      </c>
      <c r="AC169" s="24"/>
    </row>
    <row r="170" spans="1:29" s="25" customFormat="1" ht="18" customHeight="1" x14ac:dyDescent="0.2">
      <c r="A170" s="26"/>
      <c r="B170" s="26"/>
      <c r="C170" s="18" t="s">
        <v>50</v>
      </c>
      <c r="D170" s="18"/>
      <c r="E170" s="23">
        <v>0.89400000000000002</v>
      </c>
      <c r="F170" s="23">
        <v>0.89400000000000002</v>
      </c>
      <c r="G170" s="23">
        <v>0.89400000000000002</v>
      </c>
      <c r="H170" s="23">
        <v>0.89400000000000002</v>
      </c>
      <c r="I170" s="23">
        <v>0.89400000000000002</v>
      </c>
      <c r="J170" s="23">
        <v>0.92800000000000005</v>
      </c>
      <c r="K170" s="23">
        <v>0.92800000000000005</v>
      </c>
      <c r="L170" s="23">
        <v>0.92800000000000005</v>
      </c>
      <c r="M170" s="23">
        <v>0.89400000000000002</v>
      </c>
      <c r="N170" s="23">
        <v>0.97</v>
      </c>
      <c r="O170" s="23">
        <v>0.94899999999999995</v>
      </c>
      <c r="P170" s="23">
        <v>0.98099999999999998</v>
      </c>
      <c r="Q170" s="23">
        <v>0.97</v>
      </c>
      <c r="R170" s="23">
        <v>0.97</v>
      </c>
      <c r="S170" s="23">
        <v>0.92800000000000005</v>
      </c>
      <c r="T170" s="23">
        <v>0.92800000000000005</v>
      </c>
      <c r="U170" s="23">
        <v>0.92800000000000005</v>
      </c>
      <c r="V170" s="23">
        <v>0.89400000000000002</v>
      </c>
      <c r="W170" s="23">
        <v>0.97</v>
      </c>
      <c r="X170" s="23">
        <v>0.94899999999999995</v>
      </c>
      <c r="Y170" s="23">
        <v>0.97</v>
      </c>
      <c r="Z170" s="23">
        <v>0.94899999999999995</v>
      </c>
      <c r="AA170" s="23">
        <v>0.89400000000000002</v>
      </c>
      <c r="AB170" s="23">
        <v>0.70699999999999996</v>
      </c>
      <c r="AC170" s="24"/>
    </row>
    <row r="171" spans="1:29" s="25" customFormat="1" ht="18" customHeight="1" x14ac:dyDescent="0.2">
      <c r="A171" s="50" t="s">
        <v>88</v>
      </c>
      <c r="B171" s="50" t="s">
        <v>83</v>
      </c>
      <c r="C171" s="18" t="s">
        <v>44</v>
      </c>
      <c r="D171" s="18" t="s">
        <v>45</v>
      </c>
      <c r="E171" s="23">
        <v>2.7E-2</v>
      </c>
      <c r="F171" s="23">
        <v>2.7E-2</v>
      </c>
      <c r="G171" s="23">
        <v>2.7E-2</v>
      </c>
      <c r="H171" s="23">
        <v>2.7E-2</v>
      </c>
      <c r="I171" s="23">
        <v>2.7E-2</v>
      </c>
      <c r="J171" s="23">
        <v>2.7E-2</v>
      </c>
      <c r="K171" s="23">
        <v>2.7E-2</v>
      </c>
      <c r="L171" s="23">
        <v>2.7E-2</v>
      </c>
      <c r="M171" s="23">
        <v>2.7E-2</v>
      </c>
      <c r="N171" s="23">
        <v>1.7999999999999999E-2</v>
      </c>
      <c r="O171" s="23">
        <v>2.7E-2</v>
      </c>
      <c r="P171" s="23">
        <v>2.7E-2</v>
      </c>
      <c r="Q171" s="23">
        <v>2.7E-2</v>
      </c>
      <c r="R171" s="23">
        <v>2.7E-2</v>
      </c>
      <c r="S171" s="23">
        <v>3.5999999999999997E-2</v>
      </c>
      <c r="T171" s="23">
        <v>2.7E-2</v>
      </c>
      <c r="U171" s="23">
        <v>2.7E-2</v>
      </c>
      <c r="V171" s="23">
        <v>1.7999999999999999E-2</v>
      </c>
      <c r="W171" s="23">
        <v>1.7999999999999999E-2</v>
      </c>
      <c r="X171" s="23">
        <v>2.7E-2</v>
      </c>
      <c r="Y171" s="23">
        <v>2.7E-2</v>
      </c>
      <c r="Z171" s="23">
        <v>2.7E-2</v>
      </c>
      <c r="AA171" s="23">
        <v>2.7E-2</v>
      </c>
      <c r="AB171" s="23">
        <v>2.7E-2</v>
      </c>
      <c r="AC171" s="24">
        <v>0.63</v>
      </c>
    </row>
    <row r="172" spans="1:29" s="25" customFormat="1" ht="18" customHeight="1" x14ac:dyDescent="0.2">
      <c r="A172" s="51"/>
      <c r="B172" s="51"/>
      <c r="C172" s="18" t="s">
        <v>46</v>
      </c>
      <c r="D172" s="18" t="s">
        <v>47</v>
      </c>
      <c r="E172" s="23">
        <v>0.01</v>
      </c>
      <c r="F172" s="36">
        <v>0.01</v>
      </c>
      <c r="G172" s="36">
        <v>0.01</v>
      </c>
      <c r="H172" s="36">
        <v>0.01</v>
      </c>
      <c r="I172" s="36">
        <v>0.01</v>
      </c>
      <c r="J172" s="36">
        <v>0.01</v>
      </c>
      <c r="K172" s="36">
        <v>0.01</v>
      </c>
      <c r="L172" s="36">
        <v>0.01</v>
      </c>
      <c r="M172" s="36">
        <v>0.01</v>
      </c>
      <c r="N172" s="36">
        <v>0.01</v>
      </c>
      <c r="O172" s="36">
        <v>0.01</v>
      </c>
      <c r="P172" s="36">
        <v>0.01</v>
      </c>
      <c r="Q172" s="36">
        <v>0.01</v>
      </c>
      <c r="R172" s="36">
        <v>0.01</v>
      </c>
      <c r="S172" s="36">
        <v>0.01</v>
      </c>
      <c r="T172" s="36">
        <v>0.01</v>
      </c>
      <c r="U172" s="36">
        <v>0.01</v>
      </c>
      <c r="V172" s="36">
        <v>0.01</v>
      </c>
      <c r="W172" s="36">
        <v>0.01</v>
      </c>
      <c r="X172" s="36">
        <v>0.01</v>
      </c>
      <c r="Y172" s="36">
        <v>0.01</v>
      </c>
      <c r="Z172" s="36">
        <v>0.01</v>
      </c>
      <c r="AA172" s="36">
        <v>0.01</v>
      </c>
      <c r="AB172" s="36">
        <v>0.01</v>
      </c>
      <c r="AC172" s="24">
        <v>0.24</v>
      </c>
    </row>
    <row r="173" spans="1:29" s="25" customFormat="1" ht="18" customHeight="1" x14ac:dyDescent="0.2">
      <c r="A173" s="51"/>
      <c r="B173" s="51"/>
      <c r="C173" s="18" t="s">
        <v>0</v>
      </c>
      <c r="D173" s="18" t="s">
        <v>48</v>
      </c>
      <c r="E173" s="23">
        <v>2.774</v>
      </c>
      <c r="F173" s="23">
        <v>2.774</v>
      </c>
      <c r="G173" s="23">
        <v>2.774</v>
      </c>
      <c r="H173" s="23">
        <v>2.774</v>
      </c>
      <c r="I173" s="23">
        <v>2.774</v>
      </c>
      <c r="J173" s="23">
        <v>2.774</v>
      </c>
      <c r="K173" s="23">
        <v>2.774</v>
      </c>
      <c r="L173" s="23">
        <v>2.774</v>
      </c>
      <c r="M173" s="23">
        <v>2.774</v>
      </c>
      <c r="N173" s="23">
        <v>1.984</v>
      </c>
      <c r="O173" s="23">
        <v>2.774</v>
      </c>
      <c r="P173" s="23">
        <v>2.774</v>
      </c>
      <c r="Q173" s="23">
        <v>2.774</v>
      </c>
      <c r="R173" s="23">
        <v>2.774</v>
      </c>
      <c r="S173" s="23">
        <v>3.6</v>
      </c>
      <c r="T173" s="23">
        <v>2.774</v>
      </c>
      <c r="U173" s="23">
        <v>2.774</v>
      </c>
      <c r="V173" s="23">
        <v>1.984</v>
      </c>
      <c r="W173" s="23">
        <v>1.984</v>
      </c>
      <c r="X173" s="23">
        <v>2.774</v>
      </c>
      <c r="Y173" s="23">
        <v>2.774</v>
      </c>
      <c r="Z173" s="23">
        <v>2.774</v>
      </c>
      <c r="AA173" s="23">
        <v>2.774</v>
      </c>
      <c r="AB173" s="23">
        <v>2.774</v>
      </c>
      <c r="AC173" s="24"/>
    </row>
    <row r="174" spans="1:29" s="25" customFormat="1" ht="18" customHeight="1" x14ac:dyDescent="0.2">
      <c r="A174" s="26"/>
      <c r="B174" s="26"/>
      <c r="C174" s="18" t="s">
        <v>49</v>
      </c>
      <c r="D174" s="18"/>
      <c r="E174" s="23">
        <v>0.37</v>
      </c>
      <c r="F174" s="23">
        <v>0.37</v>
      </c>
      <c r="G174" s="23">
        <v>0.37</v>
      </c>
      <c r="H174" s="23">
        <v>0.37</v>
      </c>
      <c r="I174" s="23">
        <v>0.37</v>
      </c>
      <c r="J174" s="23">
        <v>0.37</v>
      </c>
      <c r="K174" s="23">
        <v>0.37</v>
      </c>
      <c r="L174" s="23">
        <v>0.37</v>
      </c>
      <c r="M174" s="23">
        <v>0.37</v>
      </c>
      <c r="N174" s="23">
        <v>0.55600000000000005</v>
      </c>
      <c r="O174" s="23">
        <v>0.37</v>
      </c>
      <c r="P174" s="23">
        <v>0.37</v>
      </c>
      <c r="Q174" s="23">
        <v>0.37</v>
      </c>
      <c r="R174" s="23">
        <v>0.37</v>
      </c>
      <c r="S174" s="23">
        <v>0.27800000000000002</v>
      </c>
      <c r="T174" s="23">
        <v>0.37</v>
      </c>
      <c r="U174" s="23">
        <v>0.37</v>
      </c>
      <c r="V174" s="23">
        <v>0.55600000000000005</v>
      </c>
      <c r="W174" s="23">
        <v>0.55600000000000005</v>
      </c>
      <c r="X174" s="23">
        <v>0.37</v>
      </c>
      <c r="Y174" s="23">
        <v>0.37</v>
      </c>
      <c r="Z174" s="23">
        <v>0.37</v>
      </c>
      <c r="AA174" s="23">
        <v>0.37</v>
      </c>
      <c r="AB174" s="23">
        <v>0.37</v>
      </c>
      <c r="AC174" s="24"/>
    </row>
    <row r="175" spans="1:29" s="25" customFormat="1" ht="18" customHeight="1" x14ac:dyDescent="0.2">
      <c r="A175" s="26"/>
      <c r="B175" s="26"/>
      <c r="C175" s="18" t="s">
        <v>50</v>
      </c>
      <c r="D175" s="18"/>
      <c r="E175" s="23">
        <v>0.93799999999999994</v>
      </c>
      <c r="F175" s="23">
        <v>0.93799999999999994</v>
      </c>
      <c r="G175" s="23">
        <v>0.93799999999999994</v>
      </c>
      <c r="H175" s="23">
        <v>0.93799999999999994</v>
      </c>
      <c r="I175" s="23">
        <v>0.93799999999999994</v>
      </c>
      <c r="J175" s="23">
        <v>0.93799999999999994</v>
      </c>
      <c r="K175" s="23">
        <v>0.93799999999999994</v>
      </c>
      <c r="L175" s="23">
        <v>0.93799999999999994</v>
      </c>
      <c r="M175" s="23">
        <v>0.93799999999999994</v>
      </c>
      <c r="N175" s="23">
        <v>0.874</v>
      </c>
      <c r="O175" s="23">
        <v>0.93799999999999994</v>
      </c>
      <c r="P175" s="23">
        <v>0.93799999999999994</v>
      </c>
      <c r="Q175" s="23">
        <v>0.93799999999999994</v>
      </c>
      <c r="R175" s="23">
        <v>0.93799999999999994</v>
      </c>
      <c r="S175" s="23">
        <v>0.96399999999999997</v>
      </c>
      <c r="T175" s="23">
        <v>0.93799999999999994</v>
      </c>
      <c r="U175" s="23">
        <v>0.93799999999999994</v>
      </c>
      <c r="V175" s="23">
        <v>0.874</v>
      </c>
      <c r="W175" s="23">
        <v>0.874</v>
      </c>
      <c r="X175" s="23">
        <v>0.93799999999999994</v>
      </c>
      <c r="Y175" s="23">
        <v>0.93799999999999994</v>
      </c>
      <c r="Z175" s="23">
        <v>0.93799999999999994</v>
      </c>
      <c r="AA175" s="23">
        <v>0.93799999999999994</v>
      </c>
      <c r="AB175" s="23">
        <v>0.93799999999999994</v>
      </c>
      <c r="AC175" s="24"/>
    </row>
    <row r="176" spans="1:29" s="25" customFormat="1" ht="18" customHeight="1" x14ac:dyDescent="0.2">
      <c r="A176" s="50" t="s">
        <v>89</v>
      </c>
      <c r="B176" s="50" t="s">
        <v>83</v>
      </c>
      <c r="C176" s="18" t="s">
        <v>44</v>
      </c>
      <c r="D176" s="18" t="s">
        <v>45</v>
      </c>
      <c r="E176" s="23">
        <v>0.86399999999999999</v>
      </c>
      <c r="F176" s="23">
        <v>0.86399999999999999</v>
      </c>
      <c r="G176" s="23">
        <v>0.86399999999999999</v>
      </c>
      <c r="H176" s="23">
        <v>0.76800000000000002</v>
      </c>
      <c r="I176" s="23">
        <v>0.67200000000000004</v>
      </c>
      <c r="J176" s="23">
        <v>0.96</v>
      </c>
      <c r="K176" s="23">
        <v>0.76800000000000002</v>
      </c>
      <c r="L176" s="23">
        <v>1.536</v>
      </c>
      <c r="M176" s="23">
        <v>1.3440000000000001</v>
      </c>
      <c r="N176" s="23">
        <v>1.92</v>
      </c>
      <c r="O176" s="23">
        <v>2.2080000000000002</v>
      </c>
      <c r="P176" s="23">
        <v>2.2080000000000002</v>
      </c>
      <c r="Q176" s="23">
        <v>1.728</v>
      </c>
      <c r="R176" s="23">
        <v>1.8240000000000001</v>
      </c>
      <c r="S176" s="23">
        <v>2.016</v>
      </c>
      <c r="T176" s="23">
        <v>2.1120000000000001</v>
      </c>
      <c r="U176" s="23">
        <v>1.92</v>
      </c>
      <c r="V176" s="23">
        <v>1.92</v>
      </c>
      <c r="W176" s="23">
        <v>1.6319999999999999</v>
      </c>
      <c r="X176" s="23">
        <v>1.6319999999999999</v>
      </c>
      <c r="Y176" s="23">
        <v>1.3440000000000001</v>
      </c>
      <c r="Z176" s="23">
        <v>1.3440000000000001</v>
      </c>
      <c r="AA176" s="23">
        <v>0.96</v>
      </c>
      <c r="AB176" s="23">
        <v>0.96</v>
      </c>
      <c r="AC176" s="24">
        <f>SUM(E176:AB176)</f>
        <v>34.368000000000016</v>
      </c>
    </row>
    <row r="177" spans="1:29" s="25" customFormat="1" ht="18" customHeight="1" x14ac:dyDescent="0.2">
      <c r="A177" s="51"/>
      <c r="B177" s="51"/>
      <c r="C177" s="18" t="s">
        <v>46</v>
      </c>
      <c r="D177" s="18" t="s">
        <v>47</v>
      </c>
      <c r="E177" s="23">
        <v>0.38400000000000001</v>
      </c>
      <c r="F177" s="23">
        <v>0.38400000000000001</v>
      </c>
      <c r="G177" s="23">
        <v>0.38400000000000001</v>
      </c>
      <c r="H177" s="23">
        <v>0.28799999999999998</v>
      </c>
      <c r="I177" s="23">
        <v>0.28799999999999998</v>
      </c>
      <c r="J177" s="23">
        <v>0.38400000000000001</v>
      </c>
      <c r="K177" s="23">
        <v>0.38400000000000001</v>
      </c>
      <c r="L177" s="23">
        <v>0.38400000000000001</v>
      </c>
      <c r="M177" s="23">
        <v>0.48</v>
      </c>
      <c r="N177" s="23">
        <v>0.67200000000000004</v>
      </c>
      <c r="O177" s="23">
        <v>0.57599999999999996</v>
      </c>
      <c r="P177" s="23">
        <v>0.67200000000000004</v>
      </c>
      <c r="Q177" s="23">
        <v>0.57599999999999996</v>
      </c>
      <c r="R177" s="23">
        <v>0.57599999999999996</v>
      </c>
      <c r="S177" s="23">
        <v>0.67200000000000004</v>
      </c>
      <c r="T177" s="23">
        <v>0.67200000000000004</v>
      </c>
      <c r="U177" s="23">
        <v>0.57599999999999996</v>
      </c>
      <c r="V177" s="23">
        <v>0.67200000000000004</v>
      </c>
      <c r="W177" s="23">
        <v>0.57599999999999996</v>
      </c>
      <c r="X177" s="23">
        <v>0.67200000000000004</v>
      </c>
      <c r="Y177" s="23">
        <v>0.48</v>
      </c>
      <c r="Z177" s="23">
        <v>0.48</v>
      </c>
      <c r="AA177" s="23">
        <v>0.38400000000000001</v>
      </c>
      <c r="AB177" s="23">
        <v>0.28799999999999998</v>
      </c>
      <c r="AC177" s="24">
        <f>SUM(E177:AB177)</f>
        <v>11.904000000000002</v>
      </c>
    </row>
    <row r="178" spans="1:29" s="25" customFormat="1" ht="18" customHeight="1" x14ac:dyDescent="0.2">
      <c r="A178" s="51"/>
      <c r="B178" s="51"/>
      <c r="C178" s="18" t="s">
        <v>0</v>
      </c>
      <c r="D178" s="18" t="s">
        <v>48</v>
      </c>
      <c r="E178" s="23">
        <v>91.08770221314316</v>
      </c>
      <c r="F178" s="23">
        <v>91.08770221314316</v>
      </c>
      <c r="G178" s="23">
        <v>91.08770221314316</v>
      </c>
      <c r="H178" s="23">
        <v>79.019687817965618</v>
      </c>
      <c r="I178" s="23">
        <v>70.434895776776045</v>
      </c>
      <c r="J178" s="23">
        <v>99.60998487185212</v>
      </c>
      <c r="K178" s="23">
        <v>82.72158991906737</v>
      </c>
      <c r="L178" s="23">
        <v>152.53107516735855</v>
      </c>
      <c r="M178" s="23">
        <v>137.48965315439082</v>
      </c>
      <c r="N178" s="23">
        <v>195.97336509056268</v>
      </c>
      <c r="O178" s="23">
        <v>219.8356406752317</v>
      </c>
      <c r="P178" s="23">
        <v>222.35034044247513</v>
      </c>
      <c r="Q178" s="23">
        <v>175.47899154691586</v>
      </c>
      <c r="R178" s="23">
        <v>184.2761511692141</v>
      </c>
      <c r="S178" s="23">
        <v>204.72549013806855</v>
      </c>
      <c r="T178" s="23">
        <v>213.51947062409616</v>
      </c>
      <c r="U178" s="23">
        <v>193.11549611857666</v>
      </c>
      <c r="V178" s="23">
        <v>195.97336509056268</v>
      </c>
      <c r="W178" s="23">
        <v>166.73069481914402</v>
      </c>
      <c r="X178" s="23">
        <v>170.03261327953976</v>
      </c>
      <c r="Y178" s="23">
        <v>137.48965315439082</v>
      </c>
      <c r="Z178" s="23">
        <v>137.48965315439082</v>
      </c>
      <c r="AA178" s="23">
        <v>99.60998487185212</v>
      </c>
      <c r="AB178" s="23">
        <v>96.557748059288329</v>
      </c>
      <c r="AC178" s="24"/>
    </row>
    <row r="179" spans="1:29" s="25" customFormat="1" ht="18" customHeight="1" x14ac:dyDescent="0.2">
      <c r="A179" s="26"/>
      <c r="B179" s="26"/>
      <c r="C179" s="18" t="s">
        <v>49</v>
      </c>
      <c r="D179" s="18"/>
      <c r="E179" s="23">
        <v>0.44444444444444448</v>
      </c>
      <c r="F179" s="23">
        <v>0.44444444444444448</v>
      </c>
      <c r="G179" s="23">
        <v>0.44444444444444448</v>
      </c>
      <c r="H179" s="23">
        <v>0.37499999999999994</v>
      </c>
      <c r="I179" s="23">
        <v>0.42857142857142849</v>
      </c>
      <c r="J179" s="23">
        <v>0.4</v>
      </c>
      <c r="K179" s="23">
        <v>0.5</v>
      </c>
      <c r="L179" s="23">
        <v>0.25</v>
      </c>
      <c r="M179" s="23">
        <v>0.3571428571428571</v>
      </c>
      <c r="N179" s="23">
        <v>0.35000000000000003</v>
      </c>
      <c r="O179" s="23">
        <v>0.26086956521739124</v>
      </c>
      <c r="P179" s="23">
        <v>0.30434782608695654</v>
      </c>
      <c r="Q179" s="23">
        <v>0.33333333333333331</v>
      </c>
      <c r="R179" s="23">
        <v>0.31578947368421051</v>
      </c>
      <c r="S179" s="23">
        <v>0.33333333333333337</v>
      </c>
      <c r="T179" s="23">
        <v>0.31818181818181818</v>
      </c>
      <c r="U179" s="23">
        <v>0.3</v>
      </c>
      <c r="V179" s="23">
        <v>0.35000000000000003</v>
      </c>
      <c r="W179" s="23">
        <v>0.35294117647058826</v>
      </c>
      <c r="X179" s="23">
        <v>0.41176470588235298</v>
      </c>
      <c r="Y179" s="23">
        <v>0.3571428571428571</v>
      </c>
      <c r="Z179" s="23">
        <v>0.3571428571428571</v>
      </c>
      <c r="AA179" s="23">
        <v>0.4</v>
      </c>
      <c r="AB179" s="23">
        <v>0.3</v>
      </c>
      <c r="AC179" s="24"/>
    </row>
    <row r="180" spans="1:29" s="25" customFormat="1" ht="18" customHeight="1" x14ac:dyDescent="0.2">
      <c r="A180" s="26"/>
      <c r="B180" s="26"/>
      <c r="C180" s="18" t="s">
        <v>50</v>
      </c>
      <c r="D180" s="18"/>
      <c r="E180" s="23">
        <v>0.91381154862025715</v>
      </c>
      <c r="F180" s="23">
        <v>0.91381154862025715</v>
      </c>
      <c r="G180" s="23">
        <v>0.91381154862025715</v>
      </c>
      <c r="H180" s="23">
        <v>0.93632917756904455</v>
      </c>
      <c r="I180" s="23">
        <v>0.91914503001805792</v>
      </c>
      <c r="J180" s="23">
        <v>0.9284766908852593</v>
      </c>
      <c r="K180" s="23">
        <v>0.89442719099991586</v>
      </c>
      <c r="L180" s="23">
        <v>0.97014250014533188</v>
      </c>
      <c r="M180" s="23">
        <v>0.94174191159483744</v>
      </c>
      <c r="N180" s="23">
        <v>0.94385835636601745</v>
      </c>
      <c r="O180" s="23">
        <v>0.96761727239684392</v>
      </c>
      <c r="P180" s="23">
        <v>0.95667388042885837</v>
      </c>
      <c r="Q180" s="23">
        <v>0.94868329805051377</v>
      </c>
      <c r="R180" s="23">
        <v>0.95358266513414158</v>
      </c>
      <c r="S180" s="23">
        <v>0.94868329805051377</v>
      </c>
      <c r="T180" s="23">
        <v>0.95292578001326189</v>
      </c>
      <c r="U180" s="23">
        <v>0.95782628522115143</v>
      </c>
      <c r="V180" s="23">
        <v>0.94385835636601745</v>
      </c>
      <c r="W180" s="23">
        <v>0.94299033358288953</v>
      </c>
      <c r="X180" s="23">
        <v>0.92467809847471594</v>
      </c>
      <c r="Y180" s="23">
        <v>0.94174191159483744</v>
      </c>
      <c r="Z180" s="23">
        <v>0.94174191159483744</v>
      </c>
      <c r="AA180" s="23">
        <v>0.9284766908852593</v>
      </c>
      <c r="AB180" s="23">
        <v>0.95782628522115143</v>
      </c>
      <c r="AC180" s="24"/>
    </row>
    <row r="181" spans="1:29" s="25" customFormat="1" ht="18" customHeight="1" x14ac:dyDescent="0.2">
      <c r="A181" s="50" t="s">
        <v>90</v>
      </c>
      <c r="B181" s="50" t="s">
        <v>83</v>
      </c>
      <c r="C181" s="18" t="s">
        <v>44</v>
      </c>
      <c r="D181" s="18" t="s">
        <v>45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0</v>
      </c>
      <c r="R181" s="23">
        <v>0</v>
      </c>
      <c r="S181" s="23">
        <v>0</v>
      </c>
      <c r="T181" s="23">
        <v>0</v>
      </c>
      <c r="U181" s="23">
        <v>0</v>
      </c>
      <c r="V181" s="23">
        <v>0</v>
      </c>
      <c r="W181" s="23">
        <v>0</v>
      </c>
      <c r="X181" s="23">
        <v>0</v>
      </c>
      <c r="Y181" s="23">
        <v>0</v>
      </c>
      <c r="Z181" s="23">
        <v>0</v>
      </c>
      <c r="AA181" s="23">
        <v>0</v>
      </c>
      <c r="AB181" s="23">
        <v>0</v>
      </c>
      <c r="AC181" s="24">
        <f>SUM(E181:AB181)</f>
        <v>0</v>
      </c>
    </row>
    <row r="182" spans="1:29" s="25" customFormat="1" ht="18" customHeight="1" x14ac:dyDescent="0.2">
      <c r="A182" s="51"/>
      <c r="B182" s="51"/>
      <c r="C182" s="18" t="s">
        <v>46</v>
      </c>
      <c r="D182" s="18" t="s">
        <v>47</v>
      </c>
      <c r="E182" s="23">
        <v>0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0</v>
      </c>
      <c r="N182" s="23">
        <v>0</v>
      </c>
      <c r="O182" s="23">
        <v>0</v>
      </c>
      <c r="P182" s="23">
        <v>0</v>
      </c>
      <c r="Q182" s="23">
        <v>0</v>
      </c>
      <c r="R182" s="23">
        <v>0</v>
      </c>
      <c r="S182" s="23">
        <v>0</v>
      </c>
      <c r="T182" s="23">
        <v>0</v>
      </c>
      <c r="U182" s="23">
        <v>0</v>
      </c>
      <c r="V182" s="23">
        <v>0</v>
      </c>
      <c r="W182" s="23">
        <v>0</v>
      </c>
      <c r="X182" s="23">
        <v>0</v>
      </c>
      <c r="Y182" s="23">
        <v>0</v>
      </c>
      <c r="Z182" s="23">
        <v>0</v>
      </c>
      <c r="AA182" s="23">
        <v>0</v>
      </c>
      <c r="AB182" s="23">
        <v>0</v>
      </c>
      <c r="AC182" s="24">
        <f>SUM(E182:AB182)</f>
        <v>0</v>
      </c>
    </row>
    <row r="183" spans="1:29" s="25" customFormat="1" ht="18" customHeight="1" x14ac:dyDescent="0.2">
      <c r="A183" s="51"/>
      <c r="B183" s="51"/>
      <c r="C183" s="18" t="s">
        <v>0</v>
      </c>
      <c r="D183" s="18" t="s">
        <v>48</v>
      </c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4"/>
    </row>
    <row r="184" spans="1:29" s="25" customFormat="1" ht="18" customHeight="1" x14ac:dyDescent="0.2">
      <c r="A184" s="26"/>
      <c r="B184" s="26"/>
      <c r="C184" s="18" t="s">
        <v>49</v>
      </c>
      <c r="D184" s="18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4"/>
    </row>
    <row r="185" spans="1:29" s="25" customFormat="1" ht="18" customHeight="1" x14ac:dyDescent="0.2">
      <c r="A185" s="26"/>
      <c r="B185" s="26"/>
      <c r="C185" s="18" t="s">
        <v>50</v>
      </c>
      <c r="D185" s="18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4"/>
    </row>
    <row r="186" spans="1:29" s="25" customFormat="1" ht="18" customHeight="1" x14ac:dyDescent="0.2">
      <c r="A186" s="50" t="s">
        <v>91</v>
      </c>
      <c r="B186" s="50" t="s">
        <v>83</v>
      </c>
      <c r="C186" s="18" t="s">
        <v>44</v>
      </c>
      <c r="D186" s="18" t="s">
        <v>45</v>
      </c>
      <c r="E186" s="23">
        <v>1.9800000000000002E-2</v>
      </c>
      <c r="F186" s="23">
        <v>2.1600000000000001E-2</v>
      </c>
      <c r="G186" s="23">
        <v>2.52E-2</v>
      </c>
      <c r="H186" s="23">
        <v>2.1600000000000001E-2</v>
      </c>
      <c r="I186" s="23">
        <v>1.6199999999999999E-2</v>
      </c>
      <c r="J186" s="23">
        <v>2.52E-2</v>
      </c>
      <c r="K186" s="23">
        <v>2.1600000000000001E-2</v>
      </c>
      <c r="L186" s="23">
        <v>6.6599999999999993E-2</v>
      </c>
      <c r="M186" s="23">
        <v>5.7599999999999998E-2</v>
      </c>
      <c r="N186" s="23">
        <v>7.5999999999999998E-2</v>
      </c>
      <c r="O186" s="23">
        <v>8.8200000000000001E-2</v>
      </c>
      <c r="P186" s="23">
        <v>0.09</v>
      </c>
      <c r="Q186" s="23">
        <v>7.3799999999999991E-2</v>
      </c>
      <c r="R186" s="23">
        <v>7.1999999999999995E-2</v>
      </c>
      <c r="S186" s="23">
        <v>8.2799999999999999E-2</v>
      </c>
      <c r="T186" s="23">
        <v>8.4599999999999995E-2</v>
      </c>
      <c r="U186" s="23">
        <v>5.5799999999999995E-2</v>
      </c>
      <c r="V186" s="23">
        <v>5.5799999999999995E-2</v>
      </c>
      <c r="W186" s="23">
        <v>2.7E-2</v>
      </c>
      <c r="X186" s="23">
        <v>2.52E-2</v>
      </c>
      <c r="Y186" s="23">
        <v>2.1600000000000001E-2</v>
      </c>
      <c r="Z186" s="23">
        <v>2.1600000000000001E-2</v>
      </c>
      <c r="AA186" s="23">
        <v>2.1600000000000001E-2</v>
      </c>
      <c r="AB186" s="23">
        <v>1.9800000000000002E-2</v>
      </c>
      <c r="AC186" s="24">
        <f>SUM(E186:AB186)</f>
        <v>1.0911999999999999</v>
      </c>
    </row>
    <row r="187" spans="1:29" s="25" customFormat="1" ht="18" customHeight="1" x14ac:dyDescent="0.2">
      <c r="A187" s="51"/>
      <c r="B187" s="51"/>
      <c r="C187" s="18" t="s">
        <v>46</v>
      </c>
      <c r="D187" s="18" t="s">
        <v>47</v>
      </c>
      <c r="E187" s="23">
        <v>0.01</v>
      </c>
      <c r="F187" s="23">
        <v>0.01</v>
      </c>
      <c r="G187" s="23">
        <v>0.01</v>
      </c>
      <c r="H187" s="23">
        <v>0.01</v>
      </c>
      <c r="I187" s="23">
        <v>0.01</v>
      </c>
      <c r="J187" s="23">
        <v>0.01</v>
      </c>
      <c r="K187" s="23">
        <v>0.01</v>
      </c>
      <c r="L187" s="23">
        <v>0.01</v>
      </c>
      <c r="M187" s="23">
        <v>0.01</v>
      </c>
      <c r="N187" s="23">
        <v>0.01</v>
      </c>
      <c r="O187" s="23">
        <v>0.01</v>
      </c>
      <c r="P187" s="23">
        <v>0.01</v>
      </c>
      <c r="Q187" s="23">
        <v>0.01</v>
      </c>
      <c r="R187" s="23">
        <v>0.01</v>
      </c>
      <c r="S187" s="23">
        <v>0.01</v>
      </c>
      <c r="T187" s="23">
        <v>0.01</v>
      </c>
      <c r="U187" s="23">
        <v>0.01</v>
      </c>
      <c r="V187" s="23">
        <v>0.01</v>
      </c>
      <c r="W187" s="23">
        <v>0.01</v>
      </c>
      <c r="X187" s="23">
        <v>0.01</v>
      </c>
      <c r="Y187" s="23">
        <v>0.01</v>
      </c>
      <c r="Z187" s="23">
        <v>0.01</v>
      </c>
      <c r="AA187" s="23">
        <v>0.01</v>
      </c>
      <c r="AB187" s="23">
        <v>0.01</v>
      </c>
      <c r="AC187" s="24">
        <v>0.24</v>
      </c>
    </row>
    <row r="188" spans="1:29" s="25" customFormat="1" ht="18" customHeight="1" x14ac:dyDescent="0.2">
      <c r="A188" s="51"/>
      <c r="B188" s="51"/>
      <c r="C188" s="18" t="s">
        <v>0</v>
      </c>
      <c r="D188" s="18" t="s">
        <v>48</v>
      </c>
      <c r="E188" s="23">
        <v>2.137</v>
      </c>
      <c r="F188" s="23">
        <v>2.2930000000000001</v>
      </c>
      <c r="G188" s="23">
        <v>2.6120000000000001</v>
      </c>
      <c r="H188" s="23">
        <v>2.2930000000000001</v>
      </c>
      <c r="I188" s="23">
        <v>1.8340000000000001</v>
      </c>
      <c r="J188" s="23">
        <v>2.6120000000000001</v>
      </c>
      <c r="K188" s="23">
        <v>2.2930000000000001</v>
      </c>
      <c r="L188" s="23">
        <v>6.4880000000000004</v>
      </c>
      <c r="M188" s="23">
        <v>5.6319999999999997</v>
      </c>
      <c r="N188" s="23">
        <v>7.3849999999999998</v>
      </c>
      <c r="O188" s="23">
        <v>8.5519999999999996</v>
      </c>
      <c r="P188" s="23">
        <v>8.7240000000000002</v>
      </c>
      <c r="Q188" s="23">
        <v>7.1749999999999998</v>
      </c>
      <c r="R188" s="23">
        <v>7.0030000000000001</v>
      </c>
      <c r="S188" s="23">
        <v>8.0350000000000001</v>
      </c>
      <c r="T188" s="23">
        <v>8.2070000000000007</v>
      </c>
      <c r="U188" s="23">
        <v>5.4610000000000003</v>
      </c>
      <c r="V188" s="23">
        <v>5.4610000000000003</v>
      </c>
      <c r="W188" s="23">
        <v>2.774</v>
      </c>
      <c r="X188" s="23">
        <v>2.6120000000000001</v>
      </c>
      <c r="Y188" s="23">
        <v>2.2930000000000001</v>
      </c>
      <c r="Z188" s="23">
        <v>2.2930000000000001</v>
      </c>
      <c r="AA188" s="23">
        <v>2.2930000000000001</v>
      </c>
      <c r="AB188" s="23">
        <v>2.137</v>
      </c>
      <c r="AC188" s="24"/>
    </row>
    <row r="189" spans="1:29" s="25" customFormat="1" ht="18" customHeight="1" x14ac:dyDescent="0.2">
      <c r="A189" s="26"/>
      <c r="B189" s="26"/>
      <c r="C189" s="18" t="s">
        <v>49</v>
      </c>
      <c r="D189" s="18"/>
      <c r="E189" s="23">
        <v>0.505</v>
      </c>
      <c r="F189" s="23">
        <v>0.46300000000000002</v>
      </c>
      <c r="G189" s="23">
        <v>0.39700000000000002</v>
      </c>
      <c r="H189" s="23">
        <v>0.46300000000000002</v>
      </c>
      <c r="I189" s="23">
        <v>0.61699999999999999</v>
      </c>
      <c r="J189" s="23">
        <v>0.39700000000000002</v>
      </c>
      <c r="K189" s="23">
        <v>0.46300000000000002</v>
      </c>
      <c r="L189" s="23">
        <v>0.15</v>
      </c>
      <c r="M189" s="23">
        <v>0.17399999999999999</v>
      </c>
      <c r="N189" s="23">
        <v>0.13200000000000001</v>
      </c>
      <c r="O189" s="23">
        <v>0.113</v>
      </c>
      <c r="P189" s="23">
        <v>0.111</v>
      </c>
      <c r="Q189" s="23">
        <v>0.13600000000000001</v>
      </c>
      <c r="R189" s="23">
        <v>0.13900000000000001</v>
      </c>
      <c r="S189" s="23">
        <v>0.121</v>
      </c>
      <c r="T189" s="23">
        <v>0.11799999999999999</v>
      </c>
      <c r="U189" s="23">
        <v>0.17899999999999999</v>
      </c>
      <c r="V189" s="23">
        <v>0.17899999999999999</v>
      </c>
      <c r="W189" s="23">
        <v>0.37</v>
      </c>
      <c r="X189" s="23">
        <v>0.39700000000000002</v>
      </c>
      <c r="Y189" s="23">
        <v>0.46300000000000002</v>
      </c>
      <c r="Z189" s="23">
        <v>0.46300000000000002</v>
      </c>
      <c r="AA189" s="23">
        <v>0.46300000000000002</v>
      </c>
      <c r="AB189" s="23">
        <v>0.505</v>
      </c>
      <c r="AC189" s="24"/>
    </row>
    <row r="190" spans="1:29" s="25" customFormat="1" ht="18" customHeight="1" x14ac:dyDescent="0.2">
      <c r="A190" s="26"/>
      <c r="B190" s="26"/>
      <c r="C190" s="18" t="s">
        <v>50</v>
      </c>
      <c r="D190" s="18"/>
      <c r="E190" s="23">
        <v>0.89300000000000002</v>
      </c>
      <c r="F190" s="23">
        <v>0.90700000000000003</v>
      </c>
      <c r="G190" s="23">
        <v>0.92900000000000005</v>
      </c>
      <c r="H190" s="23">
        <v>0.90700000000000003</v>
      </c>
      <c r="I190" s="23">
        <v>0.85099999999999998</v>
      </c>
      <c r="J190" s="23">
        <v>0.92900000000000005</v>
      </c>
      <c r="K190" s="23">
        <v>0.90700000000000003</v>
      </c>
      <c r="L190" s="23">
        <v>0.98899999999999999</v>
      </c>
      <c r="M190" s="23">
        <v>0.98499999999999999</v>
      </c>
      <c r="N190" s="23">
        <v>0.99099999999999999</v>
      </c>
      <c r="O190" s="23">
        <v>0.99399999999999999</v>
      </c>
      <c r="P190" s="23">
        <v>0.99399999999999999</v>
      </c>
      <c r="Q190" s="23">
        <v>0.99099999999999999</v>
      </c>
      <c r="R190" s="23">
        <v>0.99</v>
      </c>
      <c r="S190" s="23">
        <v>0.99299999999999999</v>
      </c>
      <c r="T190" s="23">
        <v>0.99299999999999999</v>
      </c>
      <c r="U190" s="23">
        <v>0.98399999999999999</v>
      </c>
      <c r="V190" s="23">
        <v>0.98399999999999999</v>
      </c>
      <c r="W190" s="23">
        <v>0.93799999999999994</v>
      </c>
      <c r="X190" s="23">
        <v>0.92900000000000005</v>
      </c>
      <c r="Y190" s="23">
        <v>0.90700000000000003</v>
      </c>
      <c r="Z190" s="23">
        <v>0.90700000000000003</v>
      </c>
      <c r="AA190" s="23">
        <v>0.90700000000000003</v>
      </c>
      <c r="AB190" s="23">
        <v>0.89300000000000002</v>
      </c>
      <c r="AC190" s="24"/>
    </row>
    <row r="191" spans="1:29" s="25" customFormat="1" ht="18" customHeight="1" x14ac:dyDescent="0.2">
      <c r="A191" s="50" t="s">
        <v>92</v>
      </c>
      <c r="B191" s="50" t="s">
        <v>83</v>
      </c>
      <c r="C191" s="18" t="s">
        <v>44</v>
      </c>
      <c r="D191" s="18" t="s">
        <v>45</v>
      </c>
      <c r="E191" s="23">
        <v>4.8000000000000001E-2</v>
      </c>
      <c r="F191" s="23">
        <v>2.4E-2</v>
      </c>
      <c r="G191" s="23">
        <v>2.4E-2</v>
      </c>
      <c r="H191" s="23">
        <v>2.4E-2</v>
      </c>
      <c r="I191" s="23">
        <v>2.4E-2</v>
      </c>
      <c r="J191" s="23">
        <v>4.8000000000000001E-2</v>
      </c>
      <c r="K191" s="23">
        <v>4.8000000000000001E-2</v>
      </c>
      <c r="L191" s="23">
        <v>4.8000000000000001E-2</v>
      </c>
      <c r="M191" s="23">
        <v>4.8000000000000001E-2</v>
      </c>
      <c r="N191" s="23">
        <v>4.8000000000000001E-2</v>
      </c>
      <c r="O191" s="23">
        <v>4.8000000000000001E-2</v>
      </c>
      <c r="P191" s="23">
        <v>2.4E-2</v>
      </c>
      <c r="Q191" s="23">
        <v>2.4E-2</v>
      </c>
      <c r="R191" s="23">
        <v>4.8000000000000001E-2</v>
      </c>
      <c r="S191" s="23">
        <v>4.8000000000000001E-2</v>
      </c>
      <c r="T191" s="23">
        <v>4.8000000000000001E-2</v>
      </c>
      <c r="U191" s="23">
        <v>4.8000000000000001E-2</v>
      </c>
      <c r="V191" s="23">
        <v>4.8000000000000001E-2</v>
      </c>
      <c r="W191" s="23">
        <v>4.8000000000000001E-2</v>
      </c>
      <c r="X191" s="23">
        <v>4.8000000000000001E-2</v>
      </c>
      <c r="Y191" s="23">
        <v>7.1999999999999995E-2</v>
      </c>
      <c r="Z191" s="23">
        <v>4.8000000000000001E-2</v>
      </c>
      <c r="AA191" s="23">
        <v>4.8000000000000001E-2</v>
      </c>
      <c r="AB191" s="23">
        <v>2.4E-2</v>
      </c>
      <c r="AC191" s="24">
        <v>1.01</v>
      </c>
    </row>
    <row r="192" spans="1:29" s="25" customFormat="1" ht="18" customHeight="1" x14ac:dyDescent="0.2">
      <c r="A192" s="51"/>
      <c r="B192" s="51"/>
      <c r="C192" s="18" t="s">
        <v>46</v>
      </c>
      <c r="D192" s="18" t="s">
        <v>47</v>
      </c>
      <c r="E192" s="23">
        <v>2.4E-2</v>
      </c>
      <c r="F192" s="23">
        <v>1.2E-2</v>
      </c>
      <c r="G192" s="23">
        <v>1.2E-2</v>
      </c>
      <c r="H192" s="23">
        <v>1.2E-2</v>
      </c>
      <c r="I192" s="23">
        <v>1.2E-2</v>
      </c>
      <c r="J192" s="23">
        <v>1.2E-2</v>
      </c>
      <c r="K192" s="23">
        <v>1.2E-2</v>
      </c>
      <c r="L192" s="23">
        <v>1.2E-2</v>
      </c>
      <c r="M192" s="23">
        <v>1.2E-2</v>
      </c>
      <c r="N192" s="23">
        <v>1.2E-2</v>
      </c>
      <c r="O192" s="23">
        <v>1.2E-2</v>
      </c>
      <c r="P192" s="23">
        <v>1.2E-2</v>
      </c>
      <c r="Q192" s="23">
        <v>1.2E-2</v>
      </c>
      <c r="R192" s="23">
        <v>1.2E-2</v>
      </c>
      <c r="S192" s="23">
        <v>1.2E-2</v>
      </c>
      <c r="T192" s="23">
        <v>1.2E-2</v>
      </c>
      <c r="U192" s="23">
        <v>1.2E-2</v>
      </c>
      <c r="V192" s="23">
        <v>1.2E-2</v>
      </c>
      <c r="W192" s="23">
        <v>1.2E-2</v>
      </c>
      <c r="X192" s="23">
        <v>1.2E-2</v>
      </c>
      <c r="Y192" s="23">
        <v>1.2E-2</v>
      </c>
      <c r="Z192" s="23">
        <v>1.2E-2</v>
      </c>
      <c r="AA192" s="23">
        <v>1.2E-2</v>
      </c>
      <c r="AB192" s="23">
        <v>1.2E-2</v>
      </c>
      <c r="AC192" s="24">
        <v>0.3</v>
      </c>
    </row>
    <row r="193" spans="1:29" s="25" customFormat="1" ht="18" customHeight="1" x14ac:dyDescent="0.2">
      <c r="A193" s="51"/>
      <c r="B193" s="51"/>
      <c r="C193" s="18" t="s">
        <v>0</v>
      </c>
      <c r="D193" s="18" t="s">
        <v>48</v>
      </c>
      <c r="E193" s="23">
        <v>4.8680000000000003</v>
      </c>
      <c r="F193" s="23">
        <v>2.4340000000000002</v>
      </c>
      <c r="G193" s="23">
        <v>2.4340000000000002</v>
      </c>
      <c r="H193" s="23">
        <v>2.4340000000000002</v>
      </c>
      <c r="I193" s="23">
        <v>2.4340000000000002</v>
      </c>
      <c r="J193" s="23">
        <v>4.8680000000000003</v>
      </c>
      <c r="K193" s="23">
        <v>4.8680000000000003</v>
      </c>
      <c r="L193" s="23">
        <v>4.8680000000000003</v>
      </c>
      <c r="M193" s="23">
        <v>4.8680000000000003</v>
      </c>
      <c r="N193" s="23">
        <v>4.8680000000000003</v>
      </c>
      <c r="O193" s="23">
        <v>4.8680000000000003</v>
      </c>
      <c r="P193" s="23">
        <v>2.4340000000000002</v>
      </c>
      <c r="Q193" s="23">
        <v>2.4340000000000002</v>
      </c>
      <c r="R193" s="23">
        <v>4.8680000000000003</v>
      </c>
      <c r="S193" s="23">
        <v>4.8680000000000003</v>
      </c>
      <c r="T193" s="23">
        <v>4.8680000000000003</v>
      </c>
      <c r="U193" s="23">
        <v>4.8680000000000003</v>
      </c>
      <c r="V193" s="23">
        <v>4.8680000000000003</v>
      </c>
      <c r="W193" s="23">
        <v>4.8680000000000003</v>
      </c>
      <c r="X193" s="23">
        <v>4.8680000000000003</v>
      </c>
      <c r="Y193" s="23">
        <v>7.3010000000000002</v>
      </c>
      <c r="Z193" s="23">
        <v>4.8680000000000003</v>
      </c>
      <c r="AA193" s="23">
        <v>4.8680000000000003</v>
      </c>
      <c r="AB193" s="23">
        <v>2.4340000000000002</v>
      </c>
      <c r="AC193" s="24"/>
    </row>
    <row r="194" spans="1:29" s="25" customFormat="1" ht="18" customHeight="1" x14ac:dyDescent="0.2">
      <c r="A194" s="26"/>
      <c r="B194" s="26"/>
      <c r="C194" s="18" t="s">
        <v>49</v>
      </c>
      <c r="D194" s="18"/>
      <c r="E194" s="23">
        <v>0.5</v>
      </c>
      <c r="F194" s="23">
        <v>0.5</v>
      </c>
      <c r="G194" s="23">
        <v>0.5</v>
      </c>
      <c r="H194" s="23">
        <v>0.5</v>
      </c>
      <c r="I194" s="23">
        <v>0.5</v>
      </c>
      <c r="J194" s="23">
        <v>0.25</v>
      </c>
      <c r="K194" s="23">
        <v>0.25</v>
      </c>
      <c r="L194" s="23">
        <v>0.25</v>
      </c>
      <c r="M194" s="23">
        <v>0.25</v>
      </c>
      <c r="N194" s="23">
        <v>0.25</v>
      </c>
      <c r="O194" s="23">
        <v>0.25</v>
      </c>
      <c r="P194" s="23">
        <v>0.5</v>
      </c>
      <c r="Q194" s="23">
        <v>0.5</v>
      </c>
      <c r="R194" s="23">
        <v>0.25</v>
      </c>
      <c r="S194" s="23">
        <v>0.25</v>
      </c>
      <c r="T194" s="23">
        <v>0.25</v>
      </c>
      <c r="U194" s="23">
        <v>0.25</v>
      </c>
      <c r="V194" s="23">
        <v>0.25</v>
      </c>
      <c r="W194" s="23">
        <v>0.25</v>
      </c>
      <c r="X194" s="23">
        <v>0.25</v>
      </c>
      <c r="Y194" s="23">
        <v>0.16700000000000001</v>
      </c>
      <c r="Z194" s="23">
        <v>0.25</v>
      </c>
      <c r="AA194" s="23">
        <v>0.25</v>
      </c>
      <c r="AB194" s="23">
        <v>0.5</v>
      </c>
      <c r="AC194" s="24"/>
    </row>
    <row r="195" spans="1:29" s="25" customFormat="1" ht="18" customHeight="1" x14ac:dyDescent="0.2">
      <c r="A195" s="26"/>
      <c r="B195" s="26"/>
      <c r="C195" s="18" t="s">
        <v>50</v>
      </c>
      <c r="D195" s="18"/>
      <c r="E195" s="23">
        <v>0.89400000000000002</v>
      </c>
      <c r="F195" s="23">
        <v>0.89400000000000002</v>
      </c>
      <c r="G195" s="23">
        <v>0.89400000000000002</v>
      </c>
      <c r="H195" s="23">
        <v>0.89400000000000002</v>
      </c>
      <c r="I195" s="23">
        <v>0.89400000000000002</v>
      </c>
      <c r="J195" s="23">
        <v>0.97</v>
      </c>
      <c r="K195" s="23">
        <v>0.97</v>
      </c>
      <c r="L195" s="23">
        <v>0.97</v>
      </c>
      <c r="M195" s="23">
        <v>0.97</v>
      </c>
      <c r="N195" s="23">
        <v>0.97</v>
      </c>
      <c r="O195" s="23">
        <v>0.97</v>
      </c>
      <c r="P195" s="23">
        <v>0.89400000000000002</v>
      </c>
      <c r="Q195" s="23">
        <v>0.89400000000000002</v>
      </c>
      <c r="R195" s="23">
        <v>0.97</v>
      </c>
      <c r="S195" s="23">
        <v>0.97</v>
      </c>
      <c r="T195" s="23">
        <v>0.97</v>
      </c>
      <c r="U195" s="23">
        <v>0.97</v>
      </c>
      <c r="V195" s="23">
        <v>0.97</v>
      </c>
      <c r="W195" s="23">
        <v>0.97</v>
      </c>
      <c r="X195" s="23">
        <v>0.97</v>
      </c>
      <c r="Y195" s="23">
        <v>0.98599999999999999</v>
      </c>
      <c r="Z195" s="23">
        <v>0.97</v>
      </c>
      <c r="AA195" s="23">
        <v>0.97</v>
      </c>
      <c r="AB195" s="23">
        <v>0.89400000000000002</v>
      </c>
      <c r="AC195" s="24"/>
    </row>
    <row r="196" spans="1:29" s="25" customFormat="1" ht="18" customHeight="1" x14ac:dyDescent="0.2">
      <c r="A196" s="50" t="s">
        <v>93</v>
      </c>
      <c r="B196" s="50" t="s">
        <v>83</v>
      </c>
      <c r="C196" s="18" t="s">
        <v>44</v>
      </c>
      <c r="D196" s="18" t="s">
        <v>45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23">
        <v>0</v>
      </c>
      <c r="AC196" s="24">
        <f>SUM(E196:AB196)</f>
        <v>0</v>
      </c>
    </row>
    <row r="197" spans="1:29" s="25" customFormat="1" ht="18" customHeight="1" x14ac:dyDescent="0.2">
      <c r="A197" s="51"/>
      <c r="B197" s="51"/>
      <c r="C197" s="18" t="s">
        <v>46</v>
      </c>
      <c r="D197" s="18" t="s">
        <v>47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>
        <v>0</v>
      </c>
      <c r="AA197" s="23">
        <v>0</v>
      </c>
      <c r="AB197" s="23">
        <v>0</v>
      </c>
      <c r="AC197" s="24">
        <f>SUM(E197:AB197)</f>
        <v>0</v>
      </c>
    </row>
    <row r="198" spans="1:29" s="25" customFormat="1" ht="18" customHeight="1" x14ac:dyDescent="0.2">
      <c r="A198" s="51"/>
      <c r="B198" s="51"/>
      <c r="C198" s="18" t="s">
        <v>0</v>
      </c>
      <c r="D198" s="18" t="s">
        <v>48</v>
      </c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4"/>
    </row>
    <row r="199" spans="1:29" s="25" customFormat="1" ht="18" customHeight="1" x14ac:dyDescent="0.2">
      <c r="A199" s="26"/>
      <c r="B199" s="26"/>
      <c r="C199" s="18" t="s">
        <v>49</v>
      </c>
      <c r="D199" s="18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4"/>
    </row>
    <row r="200" spans="1:29" s="25" customFormat="1" ht="18" customHeight="1" x14ac:dyDescent="0.2">
      <c r="A200" s="31"/>
      <c r="B200" s="31"/>
      <c r="C200" s="18" t="s">
        <v>50</v>
      </c>
      <c r="D200" s="18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4"/>
    </row>
    <row r="201" spans="1:29" s="25" customFormat="1" ht="18" customHeight="1" x14ac:dyDescent="0.2">
      <c r="A201" s="50" t="s">
        <v>94</v>
      </c>
      <c r="B201" s="50" t="s">
        <v>95</v>
      </c>
      <c r="C201" s="18" t="s">
        <v>44</v>
      </c>
      <c r="D201" s="18" t="s">
        <v>45</v>
      </c>
      <c r="E201" s="23">
        <v>1.5769999999999999E-2</v>
      </c>
      <c r="F201" s="23">
        <v>1.6379999999999999E-2</v>
      </c>
      <c r="G201" s="23">
        <v>1.6039999999999999E-2</v>
      </c>
      <c r="H201" s="23">
        <v>1.6129999999999999E-2</v>
      </c>
      <c r="I201" s="23">
        <v>1.609E-2</v>
      </c>
      <c r="J201" s="23">
        <v>1.636E-2</v>
      </c>
      <c r="K201" s="23">
        <v>1.678E-2</v>
      </c>
      <c r="L201" s="23">
        <v>2.7219999999999998E-2</v>
      </c>
      <c r="M201" s="23">
        <v>3.388E-2</v>
      </c>
      <c r="N201" s="23">
        <v>3.2780000000000004E-2</v>
      </c>
      <c r="O201" s="23">
        <v>3.7659999999999999E-2</v>
      </c>
      <c r="P201" s="23">
        <v>4.0049999999999995E-2</v>
      </c>
      <c r="Q201" s="23">
        <v>4.156E-2</v>
      </c>
      <c r="R201" s="23">
        <v>3.9829999999999997E-2</v>
      </c>
      <c r="S201" s="23">
        <v>4.2409999999999996E-2</v>
      </c>
      <c r="T201" s="23">
        <v>3.3299999999999996E-2</v>
      </c>
      <c r="U201" s="23">
        <v>3.4180000000000002E-2</v>
      </c>
      <c r="V201" s="23">
        <v>3.4779999999999998E-2</v>
      </c>
      <c r="W201" s="23">
        <v>2.9319999999999999E-2</v>
      </c>
      <c r="X201" s="23">
        <v>2.3359999999999999E-2</v>
      </c>
      <c r="Y201" s="23">
        <v>1.9800000000000002E-2</v>
      </c>
      <c r="Z201" s="23">
        <v>1.9480000000000001E-2</v>
      </c>
      <c r="AA201" s="23">
        <v>2.1440000000000001E-2</v>
      </c>
      <c r="AB201" s="23">
        <v>1.8720000000000001E-2</v>
      </c>
      <c r="AC201" s="24">
        <f>SUM(E201:AB201)</f>
        <v>0.64332</v>
      </c>
    </row>
    <row r="202" spans="1:29" s="25" customFormat="1" ht="18" customHeight="1" x14ac:dyDescent="0.2">
      <c r="A202" s="51"/>
      <c r="B202" s="51"/>
      <c r="C202" s="18" t="s">
        <v>46</v>
      </c>
      <c r="D202" s="18" t="s">
        <v>47</v>
      </c>
      <c r="E202" s="23">
        <v>4.5700000000000003E-3</v>
      </c>
      <c r="F202" s="23">
        <v>4.7499999999999999E-3</v>
      </c>
      <c r="G202" s="23">
        <v>4.79E-3</v>
      </c>
      <c r="H202" s="23">
        <v>4.5899999999999995E-3</v>
      </c>
      <c r="I202" s="23">
        <v>4.0000000000000001E-3</v>
      </c>
      <c r="J202" s="23">
        <v>4.6800000000000001E-3</v>
      </c>
      <c r="K202" s="23">
        <v>4.1799999999999997E-3</v>
      </c>
      <c r="L202" s="23">
        <v>3.8300000000000001E-3</v>
      </c>
      <c r="M202" s="23">
        <v>4.2100000000000002E-3</v>
      </c>
      <c r="N202" s="23">
        <v>3.8500000000000001E-3</v>
      </c>
      <c r="O202" s="23">
        <v>5.7800000000000004E-3</v>
      </c>
      <c r="P202" s="23">
        <v>6.4400000000000004E-3</v>
      </c>
      <c r="Q202" s="23">
        <v>5.7800000000000004E-3</v>
      </c>
      <c r="R202" s="23">
        <v>6.3899999999999998E-3</v>
      </c>
      <c r="S202" s="23">
        <v>6.0699999999999999E-3</v>
      </c>
      <c r="T202" s="23">
        <v>5.7400000000000003E-3</v>
      </c>
      <c r="U202" s="23">
        <v>5.8700000000000002E-3</v>
      </c>
      <c r="V202" s="23">
        <v>7.11E-3</v>
      </c>
      <c r="W202" s="23">
        <v>7.5199999999999998E-3</v>
      </c>
      <c r="X202" s="23">
        <v>6.2500000000000003E-3</v>
      </c>
      <c r="Y202" s="23">
        <v>6.1700000000000001E-3</v>
      </c>
      <c r="Z202" s="23">
        <v>6.9100000000000003E-3</v>
      </c>
      <c r="AA202" s="23">
        <v>7.4900000000000001E-3</v>
      </c>
      <c r="AB202" s="23">
        <v>6.3699999999999998E-3</v>
      </c>
      <c r="AC202" s="24">
        <f>SUM(E202:AB202)</f>
        <v>0.13334000000000001</v>
      </c>
    </row>
    <row r="203" spans="1:29" s="25" customFormat="1" ht="18" customHeight="1" x14ac:dyDescent="0.2">
      <c r="A203" s="51"/>
      <c r="B203" s="51"/>
      <c r="C203" s="18" t="s">
        <v>0</v>
      </c>
      <c r="D203" s="18" t="s">
        <v>48</v>
      </c>
      <c r="E203" s="23">
        <v>1.5817750059796718</v>
      </c>
      <c r="F203" s="23">
        <v>1.6430462844841089</v>
      </c>
      <c r="G203" s="23">
        <v>1.6127112957230365</v>
      </c>
      <c r="H203" s="23">
        <v>1.6156416916558167</v>
      </c>
      <c r="I203" s="23">
        <v>1.597278390803706</v>
      </c>
      <c r="J203" s="23">
        <v>1.6393282802523317</v>
      </c>
      <c r="K203" s="23">
        <v>1.6659726578042835</v>
      </c>
      <c r="L203" s="23">
        <v>2.6481820968769156</v>
      </c>
      <c r="M203" s="23">
        <v>3.2890722262228533</v>
      </c>
      <c r="N203" s="23">
        <v>3.1797029131453396</v>
      </c>
      <c r="O203" s="23">
        <v>3.6706137876910137</v>
      </c>
      <c r="P203" s="23">
        <v>3.9079449366302215</v>
      </c>
      <c r="Q203" s="23">
        <v>4.0423896692142547</v>
      </c>
      <c r="R203" s="23">
        <v>3.8862546480422253</v>
      </c>
      <c r="S203" s="23">
        <v>4.1273783383800788</v>
      </c>
      <c r="T203" s="23">
        <v>3.2554034279748434</v>
      </c>
      <c r="U203" s="23">
        <v>3.3410778255717402</v>
      </c>
      <c r="V203" s="23">
        <v>3.4199713689841333</v>
      </c>
      <c r="W203" s="23">
        <v>2.9160893306014191</v>
      </c>
      <c r="X203" s="23">
        <v>2.3296385356536313</v>
      </c>
      <c r="Y203" s="23">
        <v>1.9979833332625188</v>
      </c>
      <c r="Z203" s="23">
        <v>1.9912586340708121</v>
      </c>
      <c r="AA203" s="23">
        <v>2.1879240545219685</v>
      </c>
      <c r="AB203" s="23">
        <v>1.905019923567411</v>
      </c>
      <c r="AC203" s="24"/>
    </row>
    <row r="204" spans="1:29" s="25" customFormat="1" ht="18" customHeight="1" x14ac:dyDescent="0.2">
      <c r="A204" s="26"/>
      <c r="B204" s="26"/>
      <c r="C204" s="18" t="s">
        <v>49</v>
      </c>
      <c r="D204" s="18"/>
      <c r="E204" s="23">
        <v>0.28979074191502857</v>
      </c>
      <c r="F204" s="23">
        <v>0.28998778998779001</v>
      </c>
      <c r="G204" s="23">
        <v>0.29862842892768082</v>
      </c>
      <c r="H204" s="23">
        <v>0.28456292622442653</v>
      </c>
      <c r="I204" s="23">
        <v>0.24860161591050342</v>
      </c>
      <c r="J204" s="23">
        <v>0.28606356968215163</v>
      </c>
      <c r="K204" s="23">
        <v>0.24910607866507745</v>
      </c>
      <c r="L204" s="23">
        <v>0.14070536370315945</v>
      </c>
      <c r="M204" s="23">
        <v>0.12426210153482881</v>
      </c>
      <c r="N204" s="23">
        <v>0.1174496644295302</v>
      </c>
      <c r="O204" s="23">
        <v>0.1534784917684546</v>
      </c>
      <c r="P204" s="23">
        <v>0.16079900124843949</v>
      </c>
      <c r="Q204" s="23">
        <v>0.13907603464870069</v>
      </c>
      <c r="R204" s="23">
        <v>0.16043183530002511</v>
      </c>
      <c r="S204" s="23">
        <v>0.14312662107993399</v>
      </c>
      <c r="T204" s="23">
        <v>0.17237237237237241</v>
      </c>
      <c r="U204" s="23">
        <v>0.17173785839672323</v>
      </c>
      <c r="V204" s="23">
        <v>0.20442783208740656</v>
      </c>
      <c r="W204" s="23">
        <v>0.25648021828103684</v>
      </c>
      <c r="X204" s="23">
        <v>0.2675513698630137</v>
      </c>
      <c r="Y204" s="23">
        <v>0.31161616161616162</v>
      </c>
      <c r="Z204" s="23">
        <v>0.35472279260780287</v>
      </c>
      <c r="AA204" s="23">
        <v>0.34934701492537312</v>
      </c>
      <c r="AB204" s="23">
        <v>0.34027777777777773</v>
      </c>
      <c r="AC204" s="24"/>
    </row>
    <row r="205" spans="1:29" s="25" customFormat="1" ht="18" customHeight="1" x14ac:dyDescent="0.2">
      <c r="A205" s="26"/>
      <c r="B205" s="26"/>
      <c r="C205" s="18" t="s">
        <v>50</v>
      </c>
      <c r="D205" s="18"/>
      <c r="E205" s="23">
        <v>0.96048288599368337</v>
      </c>
      <c r="F205" s="23">
        <v>0.96043227569599676</v>
      </c>
      <c r="G205" s="23">
        <v>0.95818723879953238</v>
      </c>
      <c r="H205" s="23">
        <v>0.96181592223477186</v>
      </c>
      <c r="I205" s="23">
        <v>0.97046097163670697</v>
      </c>
      <c r="J205" s="23">
        <v>0.96143519195845351</v>
      </c>
      <c r="K205" s="23">
        <v>0.9703462538716523</v>
      </c>
      <c r="L205" s="23">
        <v>0.99024560186643384</v>
      </c>
      <c r="M205" s="23">
        <v>0.99236773989361171</v>
      </c>
      <c r="N205" s="23">
        <v>0.99317333496153137</v>
      </c>
      <c r="O205" s="23">
        <v>0.98842624995338124</v>
      </c>
      <c r="P205" s="23">
        <v>0.98731726404958353</v>
      </c>
      <c r="Q205" s="23">
        <v>0.99046699902274915</v>
      </c>
      <c r="R205" s="23">
        <v>0.98737402599533608</v>
      </c>
      <c r="S205" s="23">
        <v>0.98991211277687663</v>
      </c>
      <c r="T205" s="23">
        <v>0.98546694949721103</v>
      </c>
      <c r="U205" s="23">
        <v>0.98557144655083806</v>
      </c>
      <c r="V205" s="23">
        <v>0.97973755107518468</v>
      </c>
      <c r="W205" s="23">
        <v>0.96864755940777592</v>
      </c>
      <c r="X205" s="23">
        <v>0.96602183606006442</v>
      </c>
      <c r="Y205" s="23">
        <v>0.95471990136787632</v>
      </c>
      <c r="Z205" s="23">
        <v>0.94246217059851078</v>
      </c>
      <c r="AA205" s="23">
        <v>0.94405040843787003</v>
      </c>
      <c r="AB205" s="23">
        <v>0.9466925703933029</v>
      </c>
      <c r="AC205" s="24"/>
    </row>
    <row r="206" spans="1:29" s="25" customFormat="1" ht="18" customHeight="1" x14ac:dyDescent="0.2">
      <c r="A206" s="50" t="s">
        <v>102</v>
      </c>
      <c r="B206" s="50" t="s">
        <v>95</v>
      </c>
      <c r="C206" s="18" t="s">
        <v>44</v>
      </c>
      <c r="D206" s="18" t="s">
        <v>45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0</v>
      </c>
      <c r="R206" s="23">
        <v>0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3">
        <v>0</v>
      </c>
      <c r="AA206" s="23">
        <v>0</v>
      </c>
      <c r="AB206" s="23">
        <v>0</v>
      </c>
      <c r="AC206" s="24">
        <f>SUM(E206:AB206)</f>
        <v>0</v>
      </c>
    </row>
    <row r="207" spans="1:29" s="25" customFormat="1" ht="18" customHeight="1" x14ac:dyDescent="0.2">
      <c r="A207" s="51"/>
      <c r="B207" s="51"/>
      <c r="C207" s="18" t="s">
        <v>46</v>
      </c>
      <c r="D207" s="18" t="s">
        <v>47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>
        <v>0</v>
      </c>
      <c r="AA207" s="23">
        <v>0</v>
      </c>
      <c r="AB207" s="23">
        <v>0</v>
      </c>
      <c r="AC207" s="24">
        <f>SUM(E207:AB207)</f>
        <v>0</v>
      </c>
    </row>
    <row r="208" spans="1:29" s="25" customFormat="1" ht="18" customHeight="1" x14ac:dyDescent="0.2">
      <c r="A208" s="51"/>
      <c r="B208" s="51"/>
      <c r="C208" s="18" t="s">
        <v>0</v>
      </c>
      <c r="D208" s="18" t="s">
        <v>48</v>
      </c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4"/>
    </row>
    <row r="209" spans="1:29" s="25" customFormat="1" ht="18" customHeight="1" x14ac:dyDescent="0.2">
      <c r="A209" s="26"/>
      <c r="B209" s="26"/>
      <c r="C209" s="18" t="s">
        <v>49</v>
      </c>
      <c r="D209" s="18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4"/>
    </row>
    <row r="210" spans="1:29" s="25" customFormat="1" ht="18" customHeight="1" x14ac:dyDescent="0.2">
      <c r="A210" s="26"/>
      <c r="B210" s="26"/>
      <c r="C210" s="18" t="s">
        <v>50</v>
      </c>
      <c r="D210" s="18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4"/>
    </row>
    <row r="211" spans="1:29" s="25" customFormat="1" ht="18" customHeight="1" x14ac:dyDescent="0.2">
      <c r="A211" s="50" t="s">
        <v>96</v>
      </c>
      <c r="B211" s="50" t="s">
        <v>95</v>
      </c>
      <c r="C211" s="18" t="s">
        <v>44</v>
      </c>
      <c r="D211" s="18" t="s">
        <v>45</v>
      </c>
      <c r="E211" s="23">
        <v>0.29760000000000003</v>
      </c>
      <c r="F211" s="23">
        <v>0.37439999999999996</v>
      </c>
      <c r="G211" s="23">
        <v>0.29760000000000003</v>
      </c>
      <c r="H211" s="23">
        <v>0.27839999999999998</v>
      </c>
      <c r="I211" s="23">
        <v>0.29760000000000003</v>
      </c>
      <c r="J211" s="23">
        <v>0.34560000000000002</v>
      </c>
      <c r="K211" s="23">
        <v>0.29760000000000003</v>
      </c>
      <c r="L211" s="23">
        <v>0.4032</v>
      </c>
      <c r="M211" s="23">
        <v>0.33600000000000002</v>
      </c>
      <c r="N211" s="23">
        <v>0.4128</v>
      </c>
      <c r="O211" s="23">
        <v>0.50880000000000003</v>
      </c>
      <c r="P211" s="23">
        <v>0.50880000000000003</v>
      </c>
      <c r="Q211" s="23">
        <v>0.38400000000000001</v>
      </c>
      <c r="R211" s="23">
        <v>0.39360000000000001</v>
      </c>
      <c r="S211" s="23">
        <v>0.48960000000000004</v>
      </c>
      <c r="T211" s="23">
        <v>0.49919999999999998</v>
      </c>
      <c r="U211" s="23">
        <v>0.49919999999999998</v>
      </c>
      <c r="V211" s="23">
        <v>0.49919999999999998</v>
      </c>
      <c r="W211" s="23">
        <v>0.52800000000000002</v>
      </c>
      <c r="X211" s="23">
        <v>0.53760000000000008</v>
      </c>
      <c r="Y211" s="23">
        <v>0.52800000000000002</v>
      </c>
      <c r="Z211" s="23">
        <v>0.52800000000000002</v>
      </c>
      <c r="AA211" s="23">
        <v>0.37439999999999996</v>
      </c>
      <c r="AB211" s="23">
        <v>0.36480000000000001</v>
      </c>
      <c r="AC211" s="24">
        <f>SUM(E211:AB211)</f>
        <v>9.9840000000000018</v>
      </c>
    </row>
    <row r="212" spans="1:29" s="25" customFormat="1" ht="18" customHeight="1" x14ac:dyDescent="0.2">
      <c r="A212" s="51"/>
      <c r="B212" s="51"/>
      <c r="C212" s="18" t="s">
        <v>46</v>
      </c>
      <c r="D212" s="18" t="s">
        <v>47</v>
      </c>
      <c r="E212" s="23">
        <v>3.8399999999999997E-2</v>
      </c>
      <c r="F212" s="23">
        <v>0.12479999999999999</v>
      </c>
      <c r="G212" s="23">
        <v>0.18240000000000001</v>
      </c>
      <c r="H212" s="23">
        <v>7.6799999999999993E-2</v>
      </c>
      <c r="I212" s="23">
        <v>7.6799999999999993E-2</v>
      </c>
      <c r="J212" s="23">
        <v>7.6799999999999993E-2</v>
      </c>
      <c r="K212" s="23">
        <v>6.720000000000001E-2</v>
      </c>
      <c r="L212" s="23">
        <v>6.720000000000001E-2</v>
      </c>
      <c r="M212" s="23">
        <v>4.8000000000000001E-2</v>
      </c>
      <c r="N212" s="23">
        <v>7.6799999999999993E-2</v>
      </c>
      <c r="O212" s="23">
        <v>8.6400000000000005E-2</v>
      </c>
      <c r="P212" s="23">
        <v>8.6400000000000005E-2</v>
      </c>
      <c r="Q212" s="23">
        <v>5.7599999999999998E-2</v>
      </c>
      <c r="R212" s="23">
        <v>6.720000000000001E-2</v>
      </c>
      <c r="S212" s="23">
        <v>8.6400000000000005E-2</v>
      </c>
      <c r="T212" s="23">
        <v>8.6400000000000005E-2</v>
      </c>
      <c r="U212" s="23">
        <v>8.6400000000000005E-2</v>
      </c>
      <c r="V212" s="23">
        <v>8.6400000000000005E-2</v>
      </c>
      <c r="W212" s="23">
        <v>8.6400000000000005E-2</v>
      </c>
      <c r="X212" s="23">
        <v>9.6000000000000002E-2</v>
      </c>
      <c r="Y212" s="23">
        <v>0.1056</v>
      </c>
      <c r="Z212" s="23">
        <v>9.6000000000000002E-2</v>
      </c>
      <c r="AA212" s="23">
        <v>9.6000000000000002E-2</v>
      </c>
      <c r="AB212" s="23">
        <v>8.6400000000000005E-2</v>
      </c>
      <c r="AC212" s="24">
        <f>SUM(E212:AB212)</f>
        <v>2.0448000000000004</v>
      </c>
    </row>
    <row r="213" spans="1:29" s="25" customFormat="1" ht="18" customHeight="1" x14ac:dyDescent="0.2">
      <c r="A213" s="51"/>
      <c r="B213" s="51"/>
      <c r="C213" s="18" t="s">
        <v>0</v>
      </c>
      <c r="D213" s="18" t="s">
        <v>48</v>
      </c>
      <c r="E213" s="23">
        <v>28.908207367561225</v>
      </c>
      <c r="F213" s="23">
        <v>38.020448168498433</v>
      </c>
      <c r="G213" s="23">
        <v>33.627114844296599</v>
      </c>
      <c r="H213" s="23">
        <v>27.822629283683373</v>
      </c>
      <c r="I213" s="23">
        <v>29.609823063273293</v>
      </c>
      <c r="J213" s="23">
        <v>34.106985275534385</v>
      </c>
      <c r="K213" s="23">
        <v>29.392367319437142</v>
      </c>
      <c r="L213" s="23">
        <v>39.379734300196567</v>
      </c>
      <c r="M213" s="23">
        <v>32.698579476834567</v>
      </c>
      <c r="N213" s="23">
        <v>40.451195798620191</v>
      </c>
      <c r="O213" s="23">
        <v>49.719047604959492</v>
      </c>
      <c r="P213" s="23">
        <v>49.719047604959492</v>
      </c>
      <c r="Q213" s="23">
        <v>37.408089555896765</v>
      </c>
      <c r="R213" s="23">
        <v>38.467762946747605</v>
      </c>
      <c r="S213" s="23">
        <v>47.896443472736387</v>
      </c>
      <c r="T213" s="23">
        <v>48.80749059684166</v>
      </c>
      <c r="U213" s="23">
        <v>48.80749059684166</v>
      </c>
      <c r="V213" s="23">
        <v>48.80749059684166</v>
      </c>
      <c r="W213" s="23">
        <v>51.543583049591774</v>
      </c>
      <c r="X213" s="23">
        <v>52.611191318669668</v>
      </c>
      <c r="Y213" s="23">
        <v>51.874418172967069</v>
      </c>
      <c r="Z213" s="23">
        <v>51.700993699417118</v>
      </c>
      <c r="AA213" s="23">
        <v>37.236202800827549</v>
      </c>
      <c r="AB213" s="23">
        <v>36.116761507082806</v>
      </c>
      <c r="AC213" s="24"/>
    </row>
    <row r="214" spans="1:29" s="25" customFormat="1" ht="18" customHeight="1" x14ac:dyDescent="0.2">
      <c r="A214" s="26"/>
      <c r="B214" s="26"/>
      <c r="C214" s="18" t="s">
        <v>49</v>
      </c>
      <c r="D214" s="18"/>
      <c r="E214" s="23">
        <v>0.1290322580645161</v>
      </c>
      <c r="F214" s="23">
        <v>0.33333333333333337</v>
      </c>
      <c r="G214" s="23">
        <v>0.61290322580645162</v>
      </c>
      <c r="H214" s="23">
        <v>0.27586206896551724</v>
      </c>
      <c r="I214" s="23">
        <v>0.2580645161290322</v>
      </c>
      <c r="J214" s="23">
        <v>0.22222222222222218</v>
      </c>
      <c r="K214" s="23">
        <v>0.22580645161290325</v>
      </c>
      <c r="L214" s="23">
        <v>0.16666666666666669</v>
      </c>
      <c r="M214" s="23">
        <v>0.14285714285714285</v>
      </c>
      <c r="N214" s="23">
        <v>0.18604651162790697</v>
      </c>
      <c r="O214" s="23">
        <v>0.16981132075471697</v>
      </c>
      <c r="P214" s="23">
        <v>0.16981132075471697</v>
      </c>
      <c r="Q214" s="23">
        <v>0.15</v>
      </c>
      <c r="R214" s="23">
        <v>0.17073170731707318</v>
      </c>
      <c r="S214" s="23">
        <v>0.1764705882352941</v>
      </c>
      <c r="T214" s="23">
        <v>0.1730769230769231</v>
      </c>
      <c r="U214" s="23">
        <v>0.1730769230769231</v>
      </c>
      <c r="V214" s="23">
        <v>0.1730769230769231</v>
      </c>
      <c r="W214" s="23">
        <v>0.16363636363636364</v>
      </c>
      <c r="X214" s="23">
        <v>0.17857142857142855</v>
      </c>
      <c r="Y214" s="23">
        <v>0.19999999999999998</v>
      </c>
      <c r="Z214" s="23">
        <v>0.18181818181818182</v>
      </c>
      <c r="AA214" s="23">
        <v>0.25641025641025644</v>
      </c>
      <c r="AB214" s="23">
        <v>0.23684210526315791</v>
      </c>
      <c r="AC214" s="24"/>
    </row>
    <row r="215" spans="1:29" s="25" customFormat="1" ht="18" customHeight="1" x14ac:dyDescent="0.2">
      <c r="A215" s="31"/>
      <c r="B215" s="31"/>
      <c r="C215" s="18" t="s">
        <v>50</v>
      </c>
      <c r="D215" s="18"/>
      <c r="E215" s="23">
        <v>0.99177786663402512</v>
      </c>
      <c r="F215" s="23">
        <v>0.94868329805051377</v>
      </c>
      <c r="G215" s="23">
        <v>0.85260125241094264</v>
      </c>
      <c r="H215" s="23">
        <v>0.96399261820607374</v>
      </c>
      <c r="I215" s="23">
        <v>0.9682773237093576</v>
      </c>
      <c r="J215" s="23">
        <v>0.97618706018395274</v>
      </c>
      <c r="K215" s="23">
        <v>0.97544100206770656</v>
      </c>
      <c r="L215" s="23">
        <v>0.98639392383214375</v>
      </c>
      <c r="M215" s="23">
        <v>0.98994949366116658</v>
      </c>
      <c r="N215" s="23">
        <v>0.98313004948358451</v>
      </c>
      <c r="O215" s="23">
        <v>0.98588656464072999</v>
      </c>
      <c r="P215" s="23">
        <v>0.98588656464072999</v>
      </c>
      <c r="Q215" s="23">
        <v>0.98893635286829751</v>
      </c>
      <c r="R215" s="23">
        <v>0.9857364255104073</v>
      </c>
      <c r="S215" s="23">
        <v>0.98478355881793678</v>
      </c>
      <c r="T215" s="23">
        <v>0.98535050585544792</v>
      </c>
      <c r="U215" s="23">
        <v>0.98535050585544792</v>
      </c>
      <c r="V215" s="23">
        <v>0.98535050585544792</v>
      </c>
      <c r="W215" s="23">
        <v>0.98687458289774954</v>
      </c>
      <c r="X215" s="23">
        <v>0.98442757550848203</v>
      </c>
      <c r="Y215" s="23">
        <v>0.98058067569092011</v>
      </c>
      <c r="Z215" s="23">
        <v>0.98386991009990743</v>
      </c>
      <c r="AA215" s="23">
        <v>0.96866386604404497</v>
      </c>
      <c r="AB215" s="23">
        <v>0.97308028749000941</v>
      </c>
      <c r="AC215" s="24"/>
    </row>
    <row r="216" spans="1:29" s="25" customFormat="1" ht="18" customHeight="1" x14ac:dyDescent="0.2">
      <c r="A216" s="50" t="s">
        <v>103</v>
      </c>
      <c r="B216" s="50" t="s">
        <v>95</v>
      </c>
      <c r="C216" s="18" t="s">
        <v>44</v>
      </c>
      <c r="D216" s="18" t="s">
        <v>45</v>
      </c>
      <c r="E216" s="23">
        <v>7.1999999999999995E-2</v>
      </c>
      <c r="F216" s="23">
        <v>7.1999999999999995E-2</v>
      </c>
      <c r="G216" s="23">
        <v>7.1999999999999995E-2</v>
      </c>
      <c r="H216" s="23">
        <v>0.14399999999999999</v>
      </c>
      <c r="I216" s="23">
        <v>0.216</v>
      </c>
      <c r="J216" s="23">
        <v>0.28799999999999998</v>
      </c>
      <c r="K216" s="23">
        <v>0.28799999999999998</v>
      </c>
      <c r="L216" s="23">
        <v>0.79200000000000004</v>
      </c>
      <c r="M216" s="23">
        <v>0.28799999999999998</v>
      </c>
      <c r="N216" s="23">
        <v>0.28799999999999998</v>
      </c>
      <c r="O216" s="23">
        <v>0.36</v>
      </c>
      <c r="P216" s="23">
        <v>0.28799999999999998</v>
      </c>
      <c r="Q216" s="23">
        <v>0.28799999999999998</v>
      </c>
      <c r="R216" s="23">
        <v>0.28799999999999998</v>
      </c>
      <c r="S216" s="23">
        <v>0.504</v>
      </c>
      <c r="T216" s="23">
        <v>0.504</v>
      </c>
      <c r="U216" s="23">
        <v>0.36</v>
      </c>
      <c r="V216" s="23">
        <v>0.36</v>
      </c>
      <c r="W216" s="23">
        <v>0.28799999999999998</v>
      </c>
      <c r="X216" s="23">
        <v>0.216</v>
      </c>
      <c r="Y216" s="23">
        <v>0.14399999999999999</v>
      </c>
      <c r="Z216" s="23">
        <v>0.14399999999999999</v>
      </c>
      <c r="AA216" s="23">
        <v>7.1999999999999995E-2</v>
      </c>
      <c r="AB216" s="23">
        <v>7.1999999999999995E-2</v>
      </c>
      <c r="AC216" s="24">
        <f>SUM(E216:AB216)</f>
        <v>6.4080000000000004</v>
      </c>
    </row>
    <row r="217" spans="1:29" s="25" customFormat="1" ht="18" customHeight="1" x14ac:dyDescent="0.2">
      <c r="A217" s="51"/>
      <c r="B217" s="51"/>
      <c r="C217" s="18" t="s">
        <v>46</v>
      </c>
      <c r="D217" s="18" t="s">
        <v>47</v>
      </c>
      <c r="E217" s="23">
        <v>3.5999999999999997E-2</v>
      </c>
      <c r="F217" s="23">
        <v>3.5999999999999997E-2</v>
      </c>
      <c r="G217" s="23">
        <v>3.5999999999999997E-2</v>
      </c>
      <c r="H217" s="23">
        <v>7.1999999999999995E-2</v>
      </c>
      <c r="I217" s="23">
        <v>0.108</v>
      </c>
      <c r="J217" s="23">
        <v>0.14399999999999999</v>
      </c>
      <c r="K217" s="23">
        <v>0.14399999999999999</v>
      </c>
      <c r="L217" s="23">
        <v>0.28799999999999998</v>
      </c>
      <c r="M217" s="23">
        <v>0.108</v>
      </c>
      <c r="N217" s="23">
        <v>0.108</v>
      </c>
      <c r="O217" s="23">
        <v>0.14399999999999999</v>
      </c>
      <c r="P217" s="23">
        <v>0.108</v>
      </c>
      <c r="Q217" s="23">
        <v>0.108</v>
      </c>
      <c r="R217" s="23">
        <v>0.108</v>
      </c>
      <c r="S217" s="23">
        <v>0.2016</v>
      </c>
      <c r="T217" s="23">
        <v>0.26639999999999997</v>
      </c>
      <c r="U217" s="23">
        <v>0.18</v>
      </c>
      <c r="V217" s="23">
        <v>0.108</v>
      </c>
      <c r="W217" s="23">
        <v>7.1999999999999995E-2</v>
      </c>
      <c r="X217" s="23">
        <v>7.1999999999999995E-2</v>
      </c>
      <c r="Y217" s="23">
        <v>7.1999999999999995E-2</v>
      </c>
      <c r="Z217" s="23">
        <v>7.1999999999999995E-2</v>
      </c>
      <c r="AA217" s="23">
        <v>3.5999999999999997E-2</v>
      </c>
      <c r="AB217" s="23">
        <v>3.5999999999999997E-2</v>
      </c>
      <c r="AC217" s="24">
        <f>SUM(E217:AB217)</f>
        <v>2.6640000000000006</v>
      </c>
    </row>
    <row r="218" spans="1:29" s="25" customFormat="1" ht="18" customHeight="1" x14ac:dyDescent="0.2">
      <c r="A218" s="51"/>
      <c r="B218" s="51"/>
      <c r="C218" s="18" t="s">
        <v>0</v>
      </c>
      <c r="D218" s="18" t="s">
        <v>48</v>
      </c>
      <c r="E218" s="23">
        <v>0</v>
      </c>
      <c r="F218" s="23">
        <v>7.7551490549125663</v>
      </c>
      <c r="G218" s="23">
        <v>7.7551490549125663</v>
      </c>
      <c r="H218" s="23">
        <v>15.510298109825133</v>
      </c>
      <c r="I218" s="23">
        <v>23.265447164737697</v>
      </c>
      <c r="J218" s="23">
        <v>31.020596219650265</v>
      </c>
      <c r="K218" s="23">
        <v>31.020596219650265</v>
      </c>
      <c r="L218" s="23">
        <v>81.188669900945399</v>
      </c>
      <c r="M218" s="23">
        <v>29.632382931737101</v>
      </c>
      <c r="N218" s="23">
        <v>29.632382931737101</v>
      </c>
      <c r="O218" s="23">
        <v>37.353744326944543</v>
      </c>
      <c r="P218" s="23">
        <v>29.632382931737101</v>
      </c>
      <c r="Q218" s="23">
        <v>29.632382931737101</v>
      </c>
      <c r="R218" s="23">
        <v>29.632382931737101</v>
      </c>
      <c r="S218" s="23">
        <v>52.295242057722362</v>
      </c>
      <c r="T218" s="23">
        <v>54.92047412758631</v>
      </c>
      <c r="U218" s="23">
        <v>38.77574527456283</v>
      </c>
      <c r="V218" s="23">
        <v>36.209155522233118</v>
      </c>
      <c r="W218" s="23">
        <v>28.599576593879728</v>
      </c>
      <c r="X218" s="23">
        <v>21.934873943364483</v>
      </c>
      <c r="Y218" s="23">
        <v>15.510298109825133</v>
      </c>
      <c r="Z218" s="23">
        <v>15.510298109825133</v>
      </c>
      <c r="AA218" s="23">
        <v>7.7551490549125663</v>
      </c>
      <c r="AB218" s="23">
        <v>7.7551490549125663</v>
      </c>
      <c r="AC218" s="24"/>
    </row>
    <row r="219" spans="1:29" s="25" customFormat="1" ht="18" customHeight="1" x14ac:dyDescent="0.2">
      <c r="A219" s="26"/>
      <c r="B219" s="26"/>
      <c r="C219" s="18" t="s">
        <v>49</v>
      </c>
      <c r="D219" s="18"/>
      <c r="E219" s="23">
        <v>0</v>
      </c>
      <c r="F219" s="23">
        <v>0.5</v>
      </c>
      <c r="G219" s="23">
        <v>0.5</v>
      </c>
      <c r="H219" s="23">
        <v>0.5</v>
      </c>
      <c r="I219" s="23">
        <v>0.5</v>
      </c>
      <c r="J219" s="23">
        <v>0.5</v>
      </c>
      <c r="K219" s="23">
        <v>0.5</v>
      </c>
      <c r="L219" s="23">
        <v>0.36363636363636359</v>
      </c>
      <c r="M219" s="23">
        <v>0.375</v>
      </c>
      <c r="N219" s="23">
        <v>0.375</v>
      </c>
      <c r="O219" s="23">
        <v>0.39999999999999997</v>
      </c>
      <c r="P219" s="23">
        <v>0.375</v>
      </c>
      <c r="Q219" s="23">
        <v>0.375</v>
      </c>
      <c r="R219" s="23">
        <v>0.375</v>
      </c>
      <c r="S219" s="23">
        <v>0.4</v>
      </c>
      <c r="T219" s="23">
        <v>0.52857142857142847</v>
      </c>
      <c r="U219" s="23">
        <v>0.5</v>
      </c>
      <c r="V219" s="23">
        <v>0.3</v>
      </c>
      <c r="W219" s="23">
        <v>0.25</v>
      </c>
      <c r="X219" s="23">
        <v>0.33333333333333331</v>
      </c>
      <c r="Y219" s="23">
        <v>0.5</v>
      </c>
      <c r="Z219" s="23">
        <v>0.5</v>
      </c>
      <c r="AA219" s="23">
        <v>0.5</v>
      </c>
      <c r="AB219" s="23">
        <v>0.5</v>
      </c>
      <c r="AC219" s="24"/>
    </row>
    <row r="220" spans="1:29" s="25" customFormat="1" ht="18" customHeight="1" x14ac:dyDescent="0.2">
      <c r="A220" s="26"/>
      <c r="B220" s="26"/>
      <c r="C220" s="18" t="s">
        <v>50</v>
      </c>
      <c r="D220" s="18"/>
      <c r="E220" s="23">
        <v>1</v>
      </c>
      <c r="F220" s="23">
        <v>0.89442719099991586</v>
      </c>
      <c r="G220" s="23">
        <v>0.89442719099991586</v>
      </c>
      <c r="H220" s="23">
        <v>0.89442719099991586</v>
      </c>
      <c r="I220" s="23">
        <v>0.89442719099991586</v>
      </c>
      <c r="J220" s="23">
        <v>0.89442719099991586</v>
      </c>
      <c r="K220" s="23">
        <v>0.89442719099991586</v>
      </c>
      <c r="L220" s="23">
        <v>0.93979342348843709</v>
      </c>
      <c r="M220" s="23">
        <v>0.93632917756904455</v>
      </c>
      <c r="N220" s="23">
        <v>0.93632917756904455</v>
      </c>
      <c r="O220" s="23">
        <v>0.9284766908852593</v>
      </c>
      <c r="P220" s="23">
        <v>0.93632917756904455</v>
      </c>
      <c r="Q220" s="23">
        <v>0.93632917756904455</v>
      </c>
      <c r="R220" s="23">
        <v>0.93632917756904455</v>
      </c>
      <c r="S220" s="23">
        <v>0.9284766908852593</v>
      </c>
      <c r="T220" s="23">
        <v>0.88409494029493041</v>
      </c>
      <c r="U220" s="23">
        <v>0.89442719099991586</v>
      </c>
      <c r="V220" s="23">
        <v>0.95782628522115143</v>
      </c>
      <c r="W220" s="23">
        <v>0.97014250014533188</v>
      </c>
      <c r="X220" s="23">
        <v>0.94868329805051377</v>
      </c>
      <c r="Y220" s="23">
        <v>0.89442719099991586</v>
      </c>
      <c r="Z220" s="23">
        <v>0.89442719099991586</v>
      </c>
      <c r="AA220" s="23">
        <v>0.89442719099991586</v>
      </c>
      <c r="AB220" s="23">
        <v>0.89442719099991586</v>
      </c>
      <c r="AC220" s="24"/>
    </row>
    <row r="221" spans="1:29" s="25" customFormat="1" ht="18" customHeight="1" x14ac:dyDescent="0.2">
      <c r="A221" s="50" t="s">
        <v>104</v>
      </c>
      <c r="B221" s="50" t="s">
        <v>95</v>
      </c>
      <c r="C221" s="18" t="s">
        <v>44</v>
      </c>
      <c r="D221" s="18" t="s">
        <v>45</v>
      </c>
      <c r="E221" s="23">
        <v>0.33600000000000002</v>
      </c>
      <c r="F221" s="23">
        <v>0.38400000000000001</v>
      </c>
      <c r="G221" s="23">
        <v>0.33600000000000002</v>
      </c>
      <c r="H221" s="23">
        <v>0.28799999999999998</v>
      </c>
      <c r="I221" s="23">
        <v>0.28799999999999998</v>
      </c>
      <c r="J221" s="23">
        <v>0.38400000000000001</v>
      </c>
      <c r="K221" s="23">
        <v>0.192</v>
      </c>
      <c r="L221" s="23">
        <v>0.624</v>
      </c>
      <c r="M221" s="23">
        <v>0.28799999999999998</v>
      </c>
      <c r="N221" s="23">
        <v>0.38400000000000001</v>
      </c>
      <c r="O221" s="23">
        <v>0.432</v>
      </c>
      <c r="P221" s="23">
        <v>0.432</v>
      </c>
      <c r="Q221" s="23">
        <v>0.33600000000000002</v>
      </c>
      <c r="R221" s="23">
        <v>0.33600000000000002</v>
      </c>
      <c r="S221" s="23">
        <v>0.38400000000000001</v>
      </c>
      <c r="T221" s="23">
        <v>0.38400000000000001</v>
      </c>
      <c r="U221" s="23">
        <v>0.33600000000000002</v>
      </c>
      <c r="V221" s="23">
        <v>0.28799999999999998</v>
      </c>
      <c r="W221" s="23">
        <v>0.28799999999999998</v>
      </c>
      <c r="X221" s="23">
        <v>0.33600000000000002</v>
      </c>
      <c r="Y221" s="23">
        <v>0.33600000000000002</v>
      </c>
      <c r="Z221" s="23">
        <v>0.33600000000000002</v>
      </c>
      <c r="AA221" s="23">
        <v>0.33600000000000002</v>
      </c>
      <c r="AB221" s="23">
        <v>0.28799999999999998</v>
      </c>
      <c r="AC221" s="24">
        <f>SUM(E221:AB221)</f>
        <v>8.3520000000000039</v>
      </c>
    </row>
    <row r="222" spans="1:29" s="25" customFormat="1" ht="18" customHeight="1" x14ac:dyDescent="0.2">
      <c r="A222" s="51"/>
      <c r="B222" s="51"/>
      <c r="C222" s="18" t="s">
        <v>46</v>
      </c>
      <c r="D222" s="18" t="s">
        <v>47</v>
      </c>
      <c r="E222" s="23">
        <v>0.28799999999999998</v>
      </c>
      <c r="F222" s="23">
        <v>0.24</v>
      </c>
      <c r="G222" s="23">
        <v>0.24</v>
      </c>
      <c r="H222" s="23">
        <v>0.14399999999999999</v>
      </c>
      <c r="I222" s="23">
        <v>0.14399999999999999</v>
      </c>
      <c r="J222" s="23">
        <v>0.24</v>
      </c>
      <c r="K222" s="23">
        <v>0.16800000000000001</v>
      </c>
      <c r="L222" s="23">
        <v>0.36</v>
      </c>
      <c r="M222" s="23">
        <v>0.14399999999999999</v>
      </c>
      <c r="N222" s="23">
        <v>0.24</v>
      </c>
      <c r="O222" s="23">
        <v>0.24</v>
      </c>
      <c r="P222" s="23">
        <v>0.192</v>
      </c>
      <c r="Q222" s="23">
        <v>0.192</v>
      </c>
      <c r="R222" s="23">
        <v>0.192</v>
      </c>
      <c r="S222" s="23">
        <v>0.192</v>
      </c>
      <c r="T222" s="23">
        <v>0.24</v>
      </c>
      <c r="U222" s="23">
        <v>0.192</v>
      </c>
      <c r="V222" s="23">
        <v>0.192</v>
      </c>
      <c r="W222" s="23">
        <v>0.192</v>
      </c>
      <c r="X222" s="23">
        <v>0.24</v>
      </c>
      <c r="Y222" s="23">
        <v>0.192</v>
      </c>
      <c r="Z222" s="23">
        <v>0.192</v>
      </c>
      <c r="AA222" s="23">
        <v>0.192</v>
      </c>
      <c r="AB222" s="23">
        <v>0.192</v>
      </c>
      <c r="AC222" s="24">
        <f>SUM(E222:AB222)</f>
        <v>5.0400000000000018</v>
      </c>
    </row>
    <row r="223" spans="1:29" s="25" customFormat="1" ht="18" customHeight="1" x14ac:dyDescent="0.2">
      <c r="A223" s="51"/>
      <c r="B223" s="51"/>
      <c r="C223" s="18" t="s">
        <v>0</v>
      </c>
      <c r="D223" s="18" t="s">
        <v>48</v>
      </c>
      <c r="E223" s="23">
        <v>42.633731594417974</v>
      </c>
      <c r="F223" s="23">
        <v>43.625346275406272</v>
      </c>
      <c r="G223" s="23">
        <v>39.779538807133541</v>
      </c>
      <c r="H223" s="23">
        <v>31.020596219650265</v>
      </c>
      <c r="I223" s="23">
        <v>31.020596219650265</v>
      </c>
      <c r="J223" s="23">
        <v>43.625346275406272</v>
      </c>
      <c r="K223" s="23">
        <v>24.578371821351794</v>
      </c>
      <c r="L223" s="23">
        <v>69.402686796779832</v>
      </c>
      <c r="M223" s="23">
        <v>31.020596219650265</v>
      </c>
      <c r="N223" s="23">
        <v>43.625346275406272</v>
      </c>
      <c r="O223" s="23">
        <v>47.609850362945672</v>
      </c>
      <c r="P223" s="23">
        <v>45.54385110657158</v>
      </c>
      <c r="Q223" s="23">
        <v>37.282116755137807</v>
      </c>
      <c r="R223" s="23">
        <v>37.282116755137807</v>
      </c>
      <c r="S223" s="23">
        <v>41.360794959533685</v>
      </c>
      <c r="T223" s="23">
        <v>43.625346275406272</v>
      </c>
      <c r="U223" s="23">
        <v>37.282116755137807</v>
      </c>
      <c r="V223" s="23">
        <v>33.346138963828807</v>
      </c>
      <c r="W223" s="23">
        <v>33.346138963828807</v>
      </c>
      <c r="X223" s="23">
        <v>39.779538807133541</v>
      </c>
      <c r="Y223" s="23">
        <v>37.282116755137807</v>
      </c>
      <c r="Z223" s="23">
        <v>37.282116755137807</v>
      </c>
      <c r="AA223" s="23">
        <v>37.282116755137807</v>
      </c>
      <c r="AB223" s="23">
        <v>33.346138963828807</v>
      </c>
      <c r="AC223" s="24"/>
    </row>
    <row r="224" spans="1:29" s="25" customFormat="1" ht="18" customHeight="1" x14ac:dyDescent="0.2">
      <c r="A224" s="26"/>
      <c r="B224" s="26"/>
      <c r="C224" s="18" t="s">
        <v>49</v>
      </c>
      <c r="D224" s="18"/>
      <c r="E224" s="23">
        <v>0.85714285714285698</v>
      </c>
      <c r="F224" s="23">
        <v>0.625</v>
      </c>
      <c r="G224" s="23">
        <v>0.71428571428571419</v>
      </c>
      <c r="H224" s="23">
        <v>0.5</v>
      </c>
      <c r="I224" s="23">
        <v>0.5</v>
      </c>
      <c r="J224" s="23">
        <v>0.625</v>
      </c>
      <c r="K224" s="23">
        <v>0.875</v>
      </c>
      <c r="L224" s="23">
        <v>0.57692307692307687</v>
      </c>
      <c r="M224" s="23">
        <v>0.5</v>
      </c>
      <c r="N224" s="23">
        <v>0.625</v>
      </c>
      <c r="O224" s="23">
        <v>0.55555555555555558</v>
      </c>
      <c r="P224" s="23">
        <v>0.44444444444444448</v>
      </c>
      <c r="Q224" s="23">
        <v>0.5714285714285714</v>
      </c>
      <c r="R224" s="23">
        <v>0.5714285714285714</v>
      </c>
      <c r="S224" s="23">
        <v>0.5</v>
      </c>
      <c r="T224" s="23">
        <v>0.625</v>
      </c>
      <c r="U224" s="23">
        <v>0.5714285714285714</v>
      </c>
      <c r="V224" s="23">
        <v>0.66666666666666674</v>
      </c>
      <c r="W224" s="23">
        <v>0.66666666666666674</v>
      </c>
      <c r="X224" s="23">
        <v>0.71428571428571419</v>
      </c>
      <c r="Y224" s="23">
        <v>0.5714285714285714</v>
      </c>
      <c r="Z224" s="23">
        <v>0.5714285714285714</v>
      </c>
      <c r="AA224" s="23">
        <v>0.5714285714285714</v>
      </c>
      <c r="AB224" s="23">
        <v>0.66666666666666674</v>
      </c>
      <c r="AC224" s="24"/>
    </row>
    <row r="225" spans="1:29" s="25" customFormat="1" ht="18" customHeight="1" x14ac:dyDescent="0.2">
      <c r="A225" s="26"/>
      <c r="B225" s="26"/>
      <c r="C225" s="18" t="s">
        <v>50</v>
      </c>
      <c r="D225" s="18"/>
      <c r="E225" s="23">
        <v>0.75925660236529668</v>
      </c>
      <c r="F225" s="23">
        <v>0.84799830400508802</v>
      </c>
      <c r="G225" s="23">
        <v>0.813733471206735</v>
      </c>
      <c r="H225" s="23">
        <v>0.89442719099991586</v>
      </c>
      <c r="I225" s="23">
        <v>0.89442719099991586</v>
      </c>
      <c r="J225" s="23">
        <v>0.84799830400508802</v>
      </c>
      <c r="K225" s="23">
        <v>0.75257669470687782</v>
      </c>
      <c r="L225" s="23">
        <v>0.86618558604860041</v>
      </c>
      <c r="M225" s="23">
        <v>0.89442719099991586</v>
      </c>
      <c r="N225" s="23">
        <v>0.84799830400508802</v>
      </c>
      <c r="O225" s="23">
        <v>0.87415727612153782</v>
      </c>
      <c r="P225" s="23">
        <v>0.91381154862025715</v>
      </c>
      <c r="Q225" s="23">
        <v>0.86824314212445919</v>
      </c>
      <c r="R225" s="23">
        <v>0.86824314212445919</v>
      </c>
      <c r="S225" s="23">
        <v>0.89442719099991586</v>
      </c>
      <c r="T225" s="23">
        <v>0.84799830400508802</v>
      </c>
      <c r="U225" s="23">
        <v>0.86824314212445919</v>
      </c>
      <c r="V225" s="23">
        <v>0.83205029433784361</v>
      </c>
      <c r="W225" s="23">
        <v>0.83205029433784361</v>
      </c>
      <c r="X225" s="23">
        <v>0.813733471206735</v>
      </c>
      <c r="Y225" s="23">
        <v>0.86824314212445919</v>
      </c>
      <c r="Z225" s="23">
        <v>0.86824314212445919</v>
      </c>
      <c r="AA225" s="23">
        <v>0.86824314212445919</v>
      </c>
      <c r="AB225" s="23">
        <v>0.83205029433784361</v>
      </c>
      <c r="AC225" s="24"/>
    </row>
    <row r="226" spans="1:29" s="25" customFormat="1" ht="18" customHeight="1" x14ac:dyDescent="0.2">
      <c r="A226" s="50" t="s">
        <v>97</v>
      </c>
      <c r="B226" s="50" t="s">
        <v>95</v>
      </c>
      <c r="C226" s="18" t="s">
        <v>44</v>
      </c>
      <c r="D226" s="18" t="s">
        <v>45</v>
      </c>
      <c r="E226" s="23">
        <v>0.57599999999999996</v>
      </c>
      <c r="F226" s="23">
        <v>0.58560000000000001</v>
      </c>
      <c r="G226" s="23">
        <v>0.49919999999999998</v>
      </c>
      <c r="H226" s="23">
        <v>0.48960000000000004</v>
      </c>
      <c r="I226" s="23">
        <v>0.45119999999999999</v>
      </c>
      <c r="J226" s="23">
        <v>0.65279999999999994</v>
      </c>
      <c r="K226" s="23">
        <v>0.56640000000000001</v>
      </c>
      <c r="L226" s="23">
        <v>0.97920000000000007</v>
      </c>
      <c r="M226" s="23">
        <v>0.83520000000000005</v>
      </c>
      <c r="N226" s="23">
        <v>1.0944</v>
      </c>
      <c r="O226" s="23">
        <v>1.2</v>
      </c>
      <c r="P226" s="23">
        <v>1.2192000000000001</v>
      </c>
      <c r="Q226" s="23">
        <v>0.8832000000000001</v>
      </c>
      <c r="R226" s="23">
        <v>0.89279999999999993</v>
      </c>
      <c r="S226" s="23">
        <v>1.056</v>
      </c>
      <c r="T226" s="23">
        <v>1.0367999999999999</v>
      </c>
      <c r="U226" s="23">
        <v>0.92159999999999997</v>
      </c>
      <c r="V226" s="23">
        <v>0.92159999999999997</v>
      </c>
      <c r="W226" s="23">
        <v>0.8448</v>
      </c>
      <c r="X226" s="23">
        <v>0.8448</v>
      </c>
      <c r="Y226" s="23">
        <v>0.83520000000000005</v>
      </c>
      <c r="Z226" s="23">
        <v>0.83520000000000005</v>
      </c>
      <c r="AA226" s="23">
        <v>0.67200000000000004</v>
      </c>
      <c r="AB226" s="23">
        <v>0.67200000000000004</v>
      </c>
      <c r="AC226" s="24">
        <f>SUM(E226:AB226)</f>
        <v>19.564800000000002</v>
      </c>
    </row>
    <row r="227" spans="1:29" s="25" customFormat="1" ht="18" customHeight="1" x14ac:dyDescent="0.2">
      <c r="A227" s="51"/>
      <c r="B227" s="51"/>
      <c r="C227" s="18" t="s">
        <v>46</v>
      </c>
      <c r="D227" s="18" t="s">
        <v>47</v>
      </c>
      <c r="E227" s="23">
        <v>0.2016</v>
      </c>
      <c r="F227" s="23">
        <v>0.192</v>
      </c>
      <c r="G227" s="23">
        <v>0.2112</v>
      </c>
      <c r="H227" s="23">
        <v>0.15359999999999999</v>
      </c>
      <c r="I227" s="23">
        <v>5.7599999999999998E-2</v>
      </c>
      <c r="J227" s="23">
        <v>0.29760000000000003</v>
      </c>
      <c r="K227" s="23">
        <v>0.16319999999999998</v>
      </c>
      <c r="L227" s="23">
        <v>0.26880000000000004</v>
      </c>
      <c r="M227" s="23">
        <v>0.23039999999999999</v>
      </c>
      <c r="N227" s="23">
        <v>0.31680000000000003</v>
      </c>
      <c r="O227" s="23">
        <v>0.37439999999999996</v>
      </c>
      <c r="P227" s="23">
        <v>0.38400000000000001</v>
      </c>
      <c r="Q227" s="23">
        <v>0.27839999999999998</v>
      </c>
      <c r="R227" s="23">
        <v>0.26880000000000004</v>
      </c>
      <c r="S227" s="23">
        <v>0.32639999999999997</v>
      </c>
      <c r="T227" s="23">
        <v>0.32639999999999997</v>
      </c>
      <c r="U227" s="23">
        <v>0.27839999999999998</v>
      </c>
      <c r="V227" s="23">
        <v>0.26880000000000004</v>
      </c>
      <c r="W227" s="23">
        <v>0.24959999999999999</v>
      </c>
      <c r="X227" s="23">
        <v>0.24959999999999999</v>
      </c>
      <c r="Y227" s="23">
        <v>0.23039999999999999</v>
      </c>
      <c r="Z227" s="23">
        <v>0.23039999999999999</v>
      </c>
      <c r="AA227" s="23">
        <v>0.22080000000000002</v>
      </c>
      <c r="AB227" s="23">
        <v>0.23039999999999999</v>
      </c>
      <c r="AC227" s="24">
        <f>SUM(E227:AB227)</f>
        <v>6.0095999999999998</v>
      </c>
    </row>
    <row r="228" spans="1:29" s="25" customFormat="1" ht="18" customHeight="1" x14ac:dyDescent="0.2">
      <c r="A228" s="51"/>
      <c r="B228" s="51"/>
      <c r="C228" s="18" t="s">
        <v>0</v>
      </c>
      <c r="D228" s="18" t="s">
        <v>48</v>
      </c>
      <c r="E228" s="23">
        <v>58.792000000000002</v>
      </c>
      <c r="F228" s="23">
        <v>59.371000000000002</v>
      </c>
      <c r="G228" s="23">
        <v>52.22</v>
      </c>
      <c r="H228" s="23">
        <v>49.433999999999997</v>
      </c>
      <c r="I228" s="23">
        <v>43.820999999999998</v>
      </c>
      <c r="J228" s="23">
        <v>69.117000000000004</v>
      </c>
      <c r="K228" s="23">
        <v>56.786000000000001</v>
      </c>
      <c r="L228" s="23">
        <v>97.825000000000003</v>
      </c>
      <c r="M228" s="23">
        <v>83.468000000000004</v>
      </c>
      <c r="N228" s="23">
        <v>109.762</v>
      </c>
      <c r="O228" s="23">
        <v>121.10299999999999</v>
      </c>
      <c r="P228" s="23">
        <v>123.145</v>
      </c>
      <c r="Q228" s="23">
        <v>89.213999999999999</v>
      </c>
      <c r="R228" s="23">
        <v>89.825000000000003</v>
      </c>
      <c r="S228" s="23">
        <v>106.483</v>
      </c>
      <c r="T228" s="23">
        <v>104.717</v>
      </c>
      <c r="U228" s="23">
        <v>92.748999999999995</v>
      </c>
      <c r="V228" s="23">
        <v>92.486000000000004</v>
      </c>
      <c r="W228" s="23">
        <v>84.864999999999995</v>
      </c>
      <c r="X228" s="23">
        <v>84.864999999999995</v>
      </c>
      <c r="Y228" s="23">
        <v>83.468000000000004</v>
      </c>
      <c r="Z228" s="23">
        <v>83.468000000000004</v>
      </c>
      <c r="AA228" s="23">
        <v>68.144999999999996</v>
      </c>
      <c r="AB228" s="23">
        <v>68.438999999999993</v>
      </c>
      <c r="AC228" s="24"/>
    </row>
    <row r="229" spans="1:29" s="25" customFormat="1" ht="18" customHeight="1" x14ac:dyDescent="0.2">
      <c r="A229" s="26"/>
      <c r="B229" s="26"/>
      <c r="C229" s="18" t="s">
        <v>49</v>
      </c>
      <c r="D229" s="18"/>
      <c r="E229" s="23">
        <v>0.35</v>
      </c>
      <c r="F229" s="23">
        <v>0.32800000000000001</v>
      </c>
      <c r="G229" s="23">
        <v>0.42299999999999999</v>
      </c>
      <c r="H229" s="23">
        <v>0.314</v>
      </c>
      <c r="I229" s="23">
        <v>0.128</v>
      </c>
      <c r="J229" s="23">
        <v>0.45600000000000002</v>
      </c>
      <c r="K229" s="23">
        <v>0.28799999999999998</v>
      </c>
      <c r="L229" s="23">
        <v>0.27500000000000002</v>
      </c>
      <c r="M229" s="23">
        <v>0.27600000000000002</v>
      </c>
      <c r="N229" s="23">
        <v>0.28899999999999998</v>
      </c>
      <c r="O229" s="23">
        <v>0.312</v>
      </c>
      <c r="P229" s="23">
        <v>0.315</v>
      </c>
      <c r="Q229" s="23">
        <v>0.315</v>
      </c>
      <c r="R229" s="23">
        <v>0.30099999999999999</v>
      </c>
      <c r="S229" s="23">
        <v>0.309</v>
      </c>
      <c r="T229" s="23">
        <v>0.315</v>
      </c>
      <c r="U229" s="23">
        <v>0.30199999999999999</v>
      </c>
      <c r="V229" s="23">
        <v>0.29199999999999998</v>
      </c>
      <c r="W229" s="23">
        <v>0.29499999999999998</v>
      </c>
      <c r="X229" s="23">
        <v>0.29499999999999998</v>
      </c>
      <c r="Y229" s="23">
        <v>0.27600000000000002</v>
      </c>
      <c r="Z229" s="23">
        <v>0.27600000000000002</v>
      </c>
      <c r="AA229" s="23">
        <v>0.32900000000000001</v>
      </c>
      <c r="AB229" s="23">
        <v>0.34300000000000003</v>
      </c>
      <c r="AC229" s="24"/>
    </row>
    <row r="230" spans="1:29" s="25" customFormat="1" ht="18" customHeight="1" x14ac:dyDescent="0.2">
      <c r="A230" s="26"/>
      <c r="B230" s="26"/>
      <c r="C230" s="18" t="s">
        <v>50</v>
      </c>
      <c r="D230" s="18"/>
      <c r="E230" s="23">
        <v>0.94399999999999995</v>
      </c>
      <c r="F230" s="23">
        <v>0.95</v>
      </c>
      <c r="G230" s="23">
        <v>0.92100000000000004</v>
      </c>
      <c r="H230" s="23">
        <v>0.95399999999999996</v>
      </c>
      <c r="I230" s="23">
        <v>0.99199999999999999</v>
      </c>
      <c r="J230" s="23">
        <v>0.91</v>
      </c>
      <c r="K230" s="23">
        <v>0.96099999999999997</v>
      </c>
      <c r="L230" s="23">
        <v>0.96399999999999997</v>
      </c>
      <c r="M230" s="23">
        <v>0.96399999999999997</v>
      </c>
      <c r="N230" s="23">
        <v>0.96099999999999997</v>
      </c>
      <c r="O230" s="23">
        <v>0.95499999999999996</v>
      </c>
      <c r="P230" s="23">
        <v>0.95399999999999996</v>
      </c>
      <c r="Q230" s="23">
        <v>0.95399999999999996</v>
      </c>
      <c r="R230" s="23">
        <v>0.95799999999999996</v>
      </c>
      <c r="S230" s="23">
        <v>0.95499999999999996</v>
      </c>
      <c r="T230" s="23">
        <v>0.95399999999999996</v>
      </c>
      <c r="U230" s="23">
        <v>0.95699999999999996</v>
      </c>
      <c r="V230" s="23">
        <v>0.96</v>
      </c>
      <c r="W230" s="23">
        <v>0.95899999999999996</v>
      </c>
      <c r="X230" s="23">
        <v>0.95899999999999996</v>
      </c>
      <c r="Y230" s="23">
        <v>0.96399999999999997</v>
      </c>
      <c r="Z230" s="23">
        <v>0.96399999999999997</v>
      </c>
      <c r="AA230" s="23">
        <v>0.95</v>
      </c>
      <c r="AB230" s="23">
        <v>0.94599999999999995</v>
      </c>
      <c r="AC230" s="24"/>
    </row>
    <row r="231" spans="1:29" s="25" customFormat="1" ht="18" customHeight="1" x14ac:dyDescent="0.2">
      <c r="A231" s="50" t="s">
        <v>98</v>
      </c>
      <c r="B231" s="50" t="s">
        <v>95</v>
      </c>
      <c r="C231" s="18" t="s">
        <v>44</v>
      </c>
      <c r="D231" s="18" t="s">
        <v>45</v>
      </c>
      <c r="E231" s="23">
        <v>0.06</v>
      </c>
      <c r="F231" s="23">
        <v>4.8000000000000001E-2</v>
      </c>
      <c r="G231" s="23">
        <v>5.8000000000000003E-2</v>
      </c>
      <c r="H231" s="23">
        <v>6.7000000000000004E-2</v>
      </c>
      <c r="I231" s="23">
        <v>5.8000000000000003E-2</v>
      </c>
      <c r="J231" s="23">
        <v>7.9000000000000001E-2</v>
      </c>
      <c r="K231" s="23">
        <v>6.7000000000000004E-2</v>
      </c>
      <c r="L231" s="23">
        <v>0.115</v>
      </c>
      <c r="M231" s="23">
        <v>8.2000000000000003E-2</v>
      </c>
      <c r="N231" s="23">
        <v>0.106</v>
      </c>
      <c r="O231" s="23">
        <v>0.115</v>
      </c>
      <c r="P231" s="23">
        <v>0.12</v>
      </c>
      <c r="Q231" s="23">
        <v>8.5999999999999993E-2</v>
      </c>
      <c r="R231" s="23">
        <v>8.8999999999999996E-2</v>
      </c>
      <c r="S231" s="23">
        <v>0.113</v>
      </c>
      <c r="T231" s="23">
        <v>0.115</v>
      </c>
      <c r="U231" s="23">
        <v>0.115</v>
      </c>
      <c r="V231" s="23">
        <v>0.11799999999999999</v>
      </c>
      <c r="W231" s="23">
        <v>0.12</v>
      </c>
      <c r="X231" s="23">
        <v>0.122</v>
      </c>
      <c r="Y231" s="23">
        <v>0.13200000000000001</v>
      </c>
      <c r="Z231" s="23">
        <v>0.13200000000000001</v>
      </c>
      <c r="AA231" s="23">
        <v>9.4E-2</v>
      </c>
      <c r="AB231" s="23">
        <v>9.4E-2</v>
      </c>
      <c r="AC231" s="24">
        <v>2.2999999999999998</v>
      </c>
    </row>
    <row r="232" spans="1:29" s="25" customFormat="1" ht="18" customHeight="1" x14ac:dyDescent="0.2">
      <c r="A232" s="51"/>
      <c r="B232" s="51"/>
      <c r="C232" s="18" t="s">
        <v>46</v>
      </c>
      <c r="D232" s="18" t="s">
        <v>47</v>
      </c>
      <c r="E232" s="23">
        <v>2.5000000000000001E-2</v>
      </c>
      <c r="F232" s="23">
        <v>2.5000000000000001E-2</v>
      </c>
      <c r="G232" s="23">
        <v>2.5000000000000001E-2</v>
      </c>
      <c r="H232" s="23">
        <v>2.5000000000000001E-2</v>
      </c>
      <c r="I232" s="23">
        <v>2.5000000000000001E-2</v>
      </c>
      <c r="J232" s="23">
        <v>2.5000000000000001E-2</v>
      </c>
      <c r="K232" s="23">
        <v>2.5000000000000001E-2</v>
      </c>
      <c r="L232" s="23">
        <v>2.5000000000000001E-2</v>
      </c>
      <c r="M232" s="23">
        <v>2.5000000000000001E-2</v>
      </c>
      <c r="N232" s="23">
        <v>2.5000000000000001E-2</v>
      </c>
      <c r="O232" s="23">
        <v>0.04</v>
      </c>
      <c r="P232" s="23">
        <v>2.5000000000000001E-2</v>
      </c>
      <c r="Q232" s="23">
        <v>2.5000000000000001E-2</v>
      </c>
      <c r="R232" s="23">
        <v>2.5000000000000001E-2</v>
      </c>
      <c r="S232" s="23">
        <v>2.5000000000000001E-2</v>
      </c>
      <c r="T232" s="23">
        <v>2.5000000000000001E-2</v>
      </c>
      <c r="U232" s="23">
        <v>2.5000000000000001E-2</v>
      </c>
      <c r="V232" s="23">
        <v>0.4</v>
      </c>
      <c r="W232" s="23">
        <v>0.04</v>
      </c>
      <c r="X232" s="23">
        <v>2.5000000000000001E-2</v>
      </c>
      <c r="Y232" s="23">
        <v>2.5000000000000001E-2</v>
      </c>
      <c r="Z232" s="23">
        <v>2.5000000000000001E-2</v>
      </c>
      <c r="AA232" s="23">
        <v>3.5000000000000003E-2</v>
      </c>
      <c r="AB232" s="23">
        <v>3.5000000000000003E-2</v>
      </c>
      <c r="AC232" s="24">
        <v>1.03</v>
      </c>
    </row>
    <row r="233" spans="1:29" s="25" customFormat="1" ht="18" customHeight="1" x14ac:dyDescent="0.2">
      <c r="A233" s="51"/>
      <c r="B233" s="51"/>
      <c r="C233" s="18" t="s">
        <v>0</v>
      </c>
      <c r="D233" s="18" t="s">
        <v>48</v>
      </c>
      <c r="E233" s="23">
        <v>6.2619999999999996</v>
      </c>
      <c r="F233" s="23">
        <v>5.2140000000000004</v>
      </c>
      <c r="G233" s="23">
        <v>6.085</v>
      </c>
      <c r="H233" s="23">
        <v>6.8890000000000002</v>
      </c>
      <c r="I233" s="23">
        <v>6.085</v>
      </c>
      <c r="J233" s="23">
        <v>7.9829999999999997</v>
      </c>
      <c r="K233" s="23">
        <v>6.907</v>
      </c>
      <c r="L233" s="23">
        <v>11.356999999999999</v>
      </c>
      <c r="M233" s="23">
        <v>8.2219999999999995</v>
      </c>
      <c r="N233" s="23">
        <v>10.455</v>
      </c>
      <c r="O233" s="23">
        <v>11.747999999999999</v>
      </c>
      <c r="P233" s="23">
        <v>11.808999999999999</v>
      </c>
      <c r="Q233" s="23">
        <v>8.6649999999999991</v>
      </c>
      <c r="R233" s="23">
        <v>8.8870000000000005</v>
      </c>
      <c r="S233" s="23">
        <v>11.131</v>
      </c>
      <c r="T233" s="23">
        <v>11.356999999999999</v>
      </c>
      <c r="U233" s="23">
        <v>11.356999999999999</v>
      </c>
      <c r="V233" s="23">
        <v>40.167000000000002</v>
      </c>
      <c r="W233" s="23">
        <v>12.186</v>
      </c>
      <c r="X233" s="23">
        <v>12.035</v>
      </c>
      <c r="Y233" s="23">
        <v>12.943</v>
      </c>
      <c r="Z233" s="23">
        <v>12.943</v>
      </c>
      <c r="AA233" s="23">
        <v>9.6270000000000007</v>
      </c>
      <c r="AB233" s="23">
        <v>9.6270000000000007</v>
      </c>
      <c r="AC233" s="24"/>
    </row>
    <row r="234" spans="1:29" s="25" customFormat="1" ht="18" customHeight="1" x14ac:dyDescent="0.2">
      <c r="A234" s="26"/>
      <c r="B234" s="26"/>
      <c r="C234" s="18" t="s">
        <v>49</v>
      </c>
      <c r="D234" s="18"/>
      <c r="E234" s="23">
        <v>0.41699999999999998</v>
      </c>
      <c r="F234" s="23">
        <v>0.52100000000000002</v>
      </c>
      <c r="G234" s="23">
        <v>0.43099999999999999</v>
      </c>
      <c r="H234" s="23">
        <v>0.373</v>
      </c>
      <c r="I234" s="23">
        <v>0.43099999999999999</v>
      </c>
      <c r="J234" s="23">
        <v>0.316</v>
      </c>
      <c r="K234" s="23">
        <v>0.372</v>
      </c>
      <c r="L234" s="23">
        <v>0.217</v>
      </c>
      <c r="M234" s="23">
        <v>0.30599999999999999</v>
      </c>
      <c r="N234" s="23">
        <v>0.23699999999999999</v>
      </c>
      <c r="O234" s="23">
        <v>0.34699999999999998</v>
      </c>
      <c r="P234" s="23">
        <v>0.20799999999999999</v>
      </c>
      <c r="Q234" s="23">
        <v>0.28899999999999998</v>
      </c>
      <c r="R234" s="23">
        <v>0.28199999999999997</v>
      </c>
      <c r="S234" s="23">
        <v>0.222</v>
      </c>
      <c r="T234" s="23">
        <v>0.217</v>
      </c>
      <c r="U234" s="23">
        <v>0.217</v>
      </c>
      <c r="V234" s="23">
        <v>3.4009999999999998</v>
      </c>
      <c r="W234" s="23">
        <v>0.33300000000000002</v>
      </c>
      <c r="X234" s="23">
        <v>0.20399999999999999</v>
      </c>
      <c r="Y234" s="23">
        <v>0.189</v>
      </c>
      <c r="Z234" s="23">
        <v>0.189</v>
      </c>
      <c r="AA234" s="23">
        <v>0.374</v>
      </c>
      <c r="AB234" s="23">
        <v>0.374</v>
      </c>
      <c r="AC234" s="24"/>
    </row>
    <row r="235" spans="1:29" s="25" customFormat="1" ht="18" customHeight="1" x14ac:dyDescent="0.2">
      <c r="A235" s="31"/>
      <c r="B235" s="31"/>
      <c r="C235" s="18" t="s">
        <v>50</v>
      </c>
      <c r="D235" s="18"/>
      <c r="E235" s="23">
        <v>0.92300000000000004</v>
      </c>
      <c r="F235" s="23">
        <v>0.88700000000000001</v>
      </c>
      <c r="G235" s="23">
        <v>0.91800000000000004</v>
      </c>
      <c r="H235" s="23">
        <v>0.93700000000000006</v>
      </c>
      <c r="I235" s="23">
        <v>0.91800000000000004</v>
      </c>
      <c r="J235" s="23">
        <v>0.95299999999999996</v>
      </c>
      <c r="K235" s="23">
        <v>0.93700000000000006</v>
      </c>
      <c r="L235" s="23">
        <v>0.97699999999999998</v>
      </c>
      <c r="M235" s="23">
        <v>0.95599999999999996</v>
      </c>
      <c r="N235" s="23">
        <v>0.97299999999999998</v>
      </c>
      <c r="O235" s="23">
        <v>0.94499999999999995</v>
      </c>
      <c r="P235" s="23">
        <v>0.97899999999999998</v>
      </c>
      <c r="Q235" s="23">
        <v>0.96099999999999997</v>
      </c>
      <c r="R235" s="23">
        <v>0.96299999999999997</v>
      </c>
      <c r="S235" s="23">
        <v>0.97599999999999998</v>
      </c>
      <c r="T235" s="23">
        <v>0.97699999999999998</v>
      </c>
      <c r="U235" s="23">
        <v>0.97699999999999998</v>
      </c>
      <c r="V235" s="23">
        <v>0.28199999999999997</v>
      </c>
      <c r="W235" s="23">
        <v>0.94899999999999995</v>
      </c>
      <c r="X235" s="23">
        <v>0.98</v>
      </c>
      <c r="Y235" s="23">
        <v>0.98299999999999998</v>
      </c>
      <c r="Z235" s="23">
        <v>0.98299999999999998</v>
      </c>
      <c r="AA235" s="23">
        <v>0.93700000000000006</v>
      </c>
      <c r="AB235" s="23">
        <v>0.93700000000000006</v>
      </c>
      <c r="AC235" s="24"/>
    </row>
    <row r="236" spans="1:29" s="25" customFormat="1" ht="18" customHeight="1" x14ac:dyDescent="0.2">
      <c r="A236" s="54" t="s">
        <v>105</v>
      </c>
      <c r="B236" s="54" t="s">
        <v>95</v>
      </c>
      <c r="C236" s="18" t="s">
        <v>44</v>
      </c>
      <c r="D236" s="18" t="s">
        <v>45</v>
      </c>
      <c r="E236" s="23">
        <v>0.27360000000000001</v>
      </c>
      <c r="F236" s="23">
        <v>0.27360000000000001</v>
      </c>
      <c r="G236" s="23">
        <v>0.4032</v>
      </c>
      <c r="H236" s="23">
        <v>0.28799999999999998</v>
      </c>
      <c r="I236" s="23">
        <v>0.22319999999999998</v>
      </c>
      <c r="J236" s="23">
        <v>0.23039999999999999</v>
      </c>
      <c r="K236" s="23">
        <v>0.252</v>
      </c>
      <c r="L236" s="23">
        <v>0.91439999999999999</v>
      </c>
      <c r="M236" s="23">
        <v>0.49680000000000002</v>
      </c>
      <c r="N236" s="23">
        <v>0.66239999999999999</v>
      </c>
      <c r="O236" s="23">
        <v>0.74160000000000004</v>
      </c>
      <c r="P236" s="23">
        <v>0.74160000000000004</v>
      </c>
      <c r="Q236" s="23">
        <v>0.59039999999999992</v>
      </c>
      <c r="R236" s="23">
        <v>0.59760000000000002</v>
      </c>
      <c r="S236" s="23">
        <v>0.68400000000000005</v>
      </c>
      <c r="T236" s="23">
        <v>0.68400000000000005</v>
      </c>
      <c r="U236" s="23">
        <v>0.61199999999999999</v>
      </c>
      <c r="V236" s="23">
        <v>0.6048</v>
      </c>
      <c r="W236" s="23">
        <v>0.54</v>
      </c>
      <c r="X236" s="23">
        <v>0.54720000000000002</v>
      </c>
      <c r="Y236" s="23">
        <v>0.43919999999999998</v>
      </c>
      <c r="Z236" s="23">
        <v>0.43919999999999998</v>
      </c>
      <c r="AA236" s="23">
        <v>0.32400000000000001</v>
      </c>
      <c r="AB236" s="23">
        <v>0.33119999999999999</v>
      </c>
      <c r="AC236" s="24">
        <f>SUM(E236:AB236)</f>
        <v>11.894399999999997</v>
      </c>
    </row>
    <row r="237" spans="1:29" s="25" customFormat="1" ht="18" customHeight="1" x14ac:dyDescent="0.2">
      <c r="A237" s="54"/>
      <c r="B237" s="54"/>
      <c r="C237" s="18" t="s">
        <v>46</v>
      </c>
      <c r="D237" s="18" t="s">
        <v>47</v>
      </c>
      <c r="E237" s="23">
        <v>5.7599999999999998E-2</v>
      </c>
      <c r="F237" s="23">
        <v>5.7599999999999998E-2</v>
      </c>
      <c r="G237" s="23">
        <v>5.04E-2</v>
      </c>
      <c r="H237" s="23">
        <v>4.3200000000000002E-2</v>
      </c>
      <c r="I237" s="23">
        <v>4.3200000000000002E-2</v>
      </c>
      <c r="J237" s="23">
        <v>4.3200000000000002E-2</v>
      </c>
      <c r="K237" s="23">
        <v>5.04E-2</v>
      </c>
      <c r="L237" s="23">
        <v>0.18719999999999998</v>
      </c>
      <c r="M237" s="23">
        <v>0.1152</v>
      </c>
      <c r="N237" s="23">
        <v>0.15840000000000001</v>
      </c>
      <c r="O237" s="23">
        <v>0.14399999999999999</v>
      </c>
      <c r="P237" s="23">
        <v>0.2016</v>
      </c>
      <c r="Q237" s="23">
        <v>0.14399999999999999</v>
      </c>
      <c r="R237" s="23">
        <v>0.1368</v>
      </c>
      <c r="S237" s="23">
        <v>0.17280000000000001</v>
      </c>
      <c r="T237" s="23">
        <v>0.17280000000000001</v>
      </c>
      <c r="U237" s="23">
        <v>0.15840000000000001</v>
      </c>
      <c r="V237" s="23">
        <v>0.1656</v>
      </c>
      <c r="W237" s="23">
        <v>0.1512</v>
      </c>
      <c r="X237" s="23">
        <v>0.1512</v>
      </c>
      <c r="Y237" s="23">
        <v>0.108</v>
      </c>
      <c r="Z237" s="23">
        <v>0.1152</v>
      </c>
      <c r="AA237" s="23">
        <v>7.9200000000000007E-2</v>
      </c>
      <c r="AB237" s="23">
        <v>7.1999999999999995E-2</v>
      </c>
      <c r="AC237" s="24">
        <f>SUM(E237:AB237)</f>
        <v>2.7792000000000012</v>
      </c>
    </row>
    <row r="238" spans="1:29" s="25" customFormat="1" ht="18" customHeight="1" x14ac:dyDescent="0.2">
      <c r="A238" s="50"/>
      <c r="B238" s="50"/>
      <c r="C238" s="18" t="s">
        <v>0</v>
      </c>
      <c r="D238" s="18" t="s">
        <v>48</v>
      </c>
      <c r="E238" s="23">
        <v>26.936168100274127</v>
      </c>
      <c r="F238" s="23">
        <v>26.936168100274127</v>
      </c>
      <c r="G238" s="23">
        <v>39.146222592894695</v>
      </c>
      <c r="H238" s="23">
        <v>28.056067166922571</v>
      </c>
      <c r="I238" s="23">
        <v>21.901946918631602</v>
      </c>
      <c r="J238" s="23">
        <v>22.583334931005378</v>
      </c>
      <c r="K238" s="23">
        <v>24.758245037097918</v>
      </c>
      <c r="L238" s="23">
        <v>89.919607249944278</v>
      </c>
      <c r="M238" s="23">
        <v>49.131179838977431</v>
      </c>
      <c r="N238" s="23">
        <v>65.614244200982938</v>
      </c>
      <c r="O238" s="23">
        <v>72.779501868853117</v>
      </c>
      <c r="P238" s="23">
        <v>74.03791698261324</v>
      </c>
      <c r="Q238" s="23">
        <v>58.545982462915674</v>
      </c>
      <c r="R238" s="23">
        <v>59.06145560436903</v>
      </c>
      <c r="S238" s="23">
        <v>67.966260819934007</v>
      </c>
      <c r="T238" s="23">
        <v>67.966260819934007</v>
      </c>
      <c r="U238" s="23">
        <v>60.902366120464777</v>
      </c>
      <c r="V238" s="23">
        <v>60.410570274597937</v>
      </c>
      <c r="W238" s="23">
        <v>54.023951385768576</v>
      </c>
      <c r="X238" s="23">
        <v>54.692223087597114</v>
      </c>
      <c r="Y238" s="23">
        <v>43.572620877334778</v>
      </c>
      <c r="Z238" s="23">
        <v>43.743440532978212</v>
      </c>
      <c r="AA238" s="23">
        <v>32.132905864232519</v>
      </c>
      <c r="AB238" s="23">
        <v>32.652769376018</v>
      </c>
      <c r="AC238" s="24"/>
    </row>
    <row r="239" spans="1:29" s="25" customFormat="1" ht="18" customHeight="1" x14ac:dyDescent="0.2">
      <c r="A239" s="26"/>
      <c r="B239" s="26"/>
      <c r="C239" s="18" t="s">
        <v>49</v>
      </c>
      <c r="D239" s="34"/>
      <c r="E239" s="23">
        <v>0.21052631578947367</v>
      </c>
      <c r="F239" s="23">
        <v>0.21052631578947367</v>
      </c>
      <c r="G239" s="23">
        <v>0.125</v>
      </c>
      <c r="H239" s="23">
        <v>0.15000000000000002</v>
      </c>
      <c r="I239" s="23">
        <v>0.19354838709677422</v>
      </c>
      <c r="J239" s="23">
        <v>0.18750000000000003</v>
      </c>
      <c r="K239" s="23">
        <v>0.2</v>
      </c>
      <c r="L239" s="23">
        <v>0.20472440944881887</v>
      </c>
      <c r="M239" s="23">
        <v>0.23188405797101447</v>
      </c>
      <c r="N239" s="23">
        <v>0.23913043478260873</v>
      </c>
      <c r="O239" s="23">
        <v>0.19417475728155337</v>
      </c>
      <c r="P239" s="23">
        <v>0.27184466019417475</v>
      </c>
      <c r="Q239" s="23">
        <v>0.24390243902439027</v>
      </c>
      <c r="R239" s="23">
        <v>0.2289156626506024</v>
      </c>
      <c r="S239" s="23">
        <v>0.25263157894736843</v>
      </c>
      <c r="T239" s="23">
        <v>0.25263157894736843</v>
      </c>
      <c r="U239" s="23">
        <v>0.25882352941176473</v>
      </c>
      <c r="V239" s="23">
        <v>0.27380952380952378</v>
      </c>
      <c r="W239" s="23">
        <v>0.27999999999999997</v>
      </c>
      <c r="X239" s="23">
        <v>0.27631578947368418</v>
      </c>
      <c r="Y239" s="23">
        <v>0.24590163934426229</v>
      </c>
      <c r="Z239" s="23">
        <v>0.26229508196721313</v>
      </c>
      <c r="AA239" s="23">
        <v>0.24444444444444446</v>
      </c>
      <c r="AB239" s="23">
        <v>0.21739130434782608</v>
      </c>
      <c r="AC239" s="24"/>
    </row>
    <row r="240" spans="1:29" s="2" customFormat="1" ht="18" customHeight="1" x14ac:dyDescent="0.2">
      <c r="A240" s="31"/>
      <c r="B240" s="35"/>
      <c r="C240" s="18" t="s">
        <v>50</v>
      </c>
      <c r="D240" s="18"/>
      <c r="E240" s="23">
        <v>0.97854978498674905</v>
      </c>
      <c r="F240" s="23">
        <v>0.97854978498674905</v>
      </c>
      <c r="G240" s="23">
        <v>0.99227787671366763</v>
      </c>
      <c r="H240" s="23">
        <v>0.98893635286829751</v>
      </c>
      <c r="I240" s="23">
        <v>0.98177985059028139</v>
      </c>
      <c r="J240" s="23">
        <v>0.98287218693432188</v>
      </c>
      <c r="K240" s="23">
        <v>0.98058067569092011</v>
      </c>
      <c r="L240" s="23">
        <v>0.9796804973165355</v>
      </c>
      <c r="M240" s="23">
        <v>0.97415270370386287</v>
      </c>
      <c r="N240" s="23">
        <v>0.9725788916544148</v>
      </c>
      <c r="O240" s="23">
        <v>0.9816649588223979</v>
      </c>
      <c r="P240" s="23">
        <v>0.96497969711898024</v>
      </c>
      <c r="Q240" s="23">
        <v>0.9715203387831296</v>
      </c>
      <c r="R240" s="23">
        <v>0.97478556439440778</v>
      </c>
      <c r="S240" s="23">
        <v>0.9695391943335897</v>
      </c>
      <c r="T240" s="23">
        <v>0.9695391943335897</v>
      </c>
      <c r="U240" s="23">
        <v>0.96809929281946905</v>
      </c>
      <c r="V240" s="23">
        <v>0.96449835995435851</v>
      </c>
      <c r="W240" s="23">
        <v>0.96296401971418166</v>
      </c>
      <c r="X240" s="23">
        <v>0.96388042082961611</v>
      </c>
      <c r="Y240" s="23">
        <v>0.97107169310380537</v>
      </c>
      <c r="Z240" s="23">
        <v>0.96727962439133142</v>
      </c>
      <c r="AA240" s="23">
        <v>0.97139900649677746</v>
      </c>
      <c r="AB240" s="23">
        <v>0.97717636392280094</v>
      </c>
      <c r="AC240" s="24"/>
    </row>
    <row r="241" spans="1:29" s="2" customFormat="1" ht="15.75" customHeight="1" x14ac:dyDescent="0.2"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</row>
    <row r="242" spans="1:29" x14ac:dyDescent="0.2">
      <c r="D242" s="38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8"/>
    </row>
    <row r="243" spans="1:29" x14ac:dyDescent="0.2">
      <c r="D243" s="38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8"/>
    </row>
    <row r="244" spans="1:29" x14ac:dyDescent="0.2">
      <c r="D244" s="38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8"/>
    </row>
    <row r="245" spans="1:29" ht="18" x14ac:dyDescent="0.2">
      <c r="A245" s="40"/>
      <c r="B245" s="40"/>
      <c r="C245" s="40"/>
      <c r="D245" s="41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38"/>
    </row>
    <row r="246" spans="1:29" ht="18" x14ac:dyDescent="0.2">
      <c r="A246" s="43" t="s">
        <v>99</v>
      </c>
      <c r="B246" s="43"/>
      <c r="C246" s="44"/>
      <c r="D246" s="44"/>
      <c r="E246" s="49" t="s">
        <v>100</v>
      </c>
      <c r="F246" s="49"/>
      <c r="G246" s="49"/>
      <c r="H246" s="49"/>
      <c r="I246" s="49"/>
      <c r="J246" s="49"/>
      <c r="K246" s="49"/>
      <c r="L246" s="44"/>
      <c r="M246" s="8" t="s">
        <v>101</v>
      </c>
      <c r="N246" s="8"/>
    </row>
    <row r="247" spans="1:29" ht="18" x14ac:dyDescent="0.2">
      <c r="A247" s="40"/>
      <c r="B247" s="40"/>
      <c r="C247" s="40"/>
      <c r="D247" s="40"/>
      <c r="E247" s="40"/>
      <c r="F247" s="40"/>
      <c r="G247" s="45"/>
      <c r="H247" s="45"/>
      <c r="I247" s="40"/>
      <c r="J247" s="40"/>
      <c r="K247" s="40"/>
      <c r="L247" s="40"/>
      <c r="M247" s="45"/>
      <c r="N247" s="45"/>
    </row>
    <row r="248" spans="1:29" ht="18" x14ac:dyDescent="0.2">
      <c r="A248" s="40"/>
      <c r="B248" s="40"/>
      <c r="C248" s="40"/>
      <c r="D248" s="40"/>
      <c r="E248" s="40"/>
      <c r="F248" s="40"/>
      <c r="G248" s="45"/>
      <c r="H248" s="45"/>
      <c r="I248" s="40"/>
      <c r="J248" s="40"/>
      <c r="K248" s="40"/>
      <c r="L248" s="40"/>
      <c r="M248" s="45"/>
      <c r="N248" s="45"/>
    </row>
  </sheetData>
  <mergeCells count="97">
    <mergeCell ref="A231:A233"/>
    <mergeCell ref="B231:B233"/>
    <mergeCell ref="A236:A238"/>
    <mergeCell ref="B236:B238"/>
    <mergeCell ref="E246:K246"/>
    <mergeCell ref="A216:A218"/>
    <mergeCell ref="B216:B218"/>
    <mergeCell ref="A221:A223"/>
    <mergeCell ref="B221:B223"/>
    <mergeCell ref="A226:A228"/>
    <mergeCell ref="B226:B228"/>
    <mergeCell ref="A201:A203"/>
    <mergeCell ref="B201:B203"/>
    <mergeCell ref="A206:A208"/>
    <mergeCell ref="B206:B208"/>
    <mergeCell ref="A211:A213"/>
    <mergeCell ref="B211:B213"/>
    <mergeCell ref="A186:A188"/>
    <mergeCell ref="B186:B188"/>
    <mergeCell ref="A191:A193"/>
    <mergeCell ref="B191:B193"/>
    <mergeCell ref="A196:A198"/>
    <mergeCell ref="B196:B198"/>
    <mergeCell ref="A171:A173"/>
    <mergeCell ref="B171:B173"/>
    <mergeCell ref="A176:A178"/>
    <mergeCell ref="B176:B178"/>
    <mergeCell ref="A181:A183"/>
    <mergeCell ref="B181:B183"/>
    <mergeCell ref="A156:A158"/>
    <mergeCell ref="B156:B158"/>
    <mergeCell ref="A161:A163"/>
    <mergeCell ref="B161:B163"/>
    <mergeCell ref="A166:A168"/>
    <mergeCell ref="B166:B168"/>
    <mergeCell ref="A141:A145"/>
    <mergeCell ref="B141:B144"/>
    <mergeCell ref="A146:A148"/>
    <mergeCell ref="B146:B148"/>
    <mergeCell ref="A151:A153"/>
    <mergeCell ref="B151:B153"/>
    <mergeCell ref="A126:A128"/>
    <mergeCell ref="B126:B128"/>
    <mergeCell ref="A131:A133"/>
    <mergeCell ref="B131:B133"/>
    <mergeCell ref="A136:A138"/>
    <mergeCell ref="B136:B138"/>
    <mergeCell ref="A111:A113"/>
    <mergeCell ref="B111:B113"/>
    <mergeCell ref="A116:A118"/>
    <mergeCell ref="B116:B118"/>
    <mergeCell ref="A121:A125"/>
    <mergeCell ref="B121:B125"/>
    <mergeCell ref="A96:A98"/>
    <mergeCell ref="B96:B98"/>
    <mergeCell ref="A101:A103"/>
    <mergeCell ref="B101:B103"/>
    <mergeCell ref="A106:A108"/>
    <mergeCell ref="B106:B108"/>
    <mergeCell ref="A91:A93"/>
    <mergeCell ref="B91:B93"/>
    <mergeCell ref="A61:A63"/>
    <mergeCell ref="B61:B63"/>
    <mergeCell ref="A66:A68"/>
    <mergeCell ref="B66:B68"/>
    <mergeCell ref="A71:A73"/>
    <mergeCell ref="B71:B73"/>
    <mergeCell ref="B76:B78"/>
    <mergeCell ref="A81:A83"/>
    <mergeCell ref="B81:B83"/>
    <mergeCell ref="A86:A88"/>
    <mergeCell ref="B86:B88"/>
    <mergeCell ref="A46:A48"/>
    <mergeCell ref="B46:B48"/>
    <mergeCell ref="A51:A53"/>
    <mergeCell ref="B51:B53"/>
    <mergeCell ref="A56:A58"/>
    <mergeCell ref="B56:B58"/>
    <mergeCell ref="A31:A33"/>
    <mergeCell ref="B31:B33"/>
    <mergeCell ref="A36:A38"/>
    <mergeCell ref="B36:B38"/>
    <mergeCell ref="A41:A43"/>
    <mergeCell ref="B41:B43"/>
    <mergeCell ref="AC8:AC10"/>
    <mergeCell ref="A16:A18"/>
    <mergeCell ref="B16:B18"/>
    <mergeCell ref="A21:A23"/>
    <mergeCell ref="B21:B23"/>
    <mergeCell ref="A26:A28"/>
    <mergeCell ref="B26:B28"/>
    <mergeCell ref="G3:S3"/>
    <mergeCell ref="A8:A10"/>
    <mergeCell ref="B8:B10"/>
    <mergeCell ref="C8:C10"/>
    <mergeCell ref="D8:D10"/>
    <mergeCell ref="E8:AB8"/>
  </mergeCells>
  <pageMargins left="0.7" right="0.7" top="0.75" bottom="0.75" header="0.3" footer="0.3"/>
  <pageSetup paperSize="9" scale="39" fitToHeight="0" orientation="landscape" r:id="rId1"/>
  <rowBreaks count="3" manualBreakCount="3">
    <brk id="65" max="28" man="1"/>
    <brk id="135" max="28" man="1"/>
    <brk id="20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 (мощность)</vt:lpstr>
      <vt:lpstr>'Приложение №1 (мощность)'!Область_печати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IvkinYV</dc:creator>
  <dc:description>Передача графиков в третьи руки запрещена.</dc:description>
  <cp:lastModifiedBy>Юлия Тугова</cp:lastModifiedBy>
  <cp:lastPrinted>2015-06-25T10:10:37Z</cp:lastPrinted>
  <dcterms:created xsi:type="dcterms:W3CDTF">2009-05-05T04:37:17Z</dcterms:created>
  <dcterms:modified xsi:type="dcterms:W3CDTF">2015-06-26T09:54:11Z</dcterms:modified>
</cp:coreProperties>
</file>