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5025" activeTab="0"/>
  </bookViews>
  <sheets>
    <sheet name="Баланс эл.эн (Отпуск ЭЭ за 1кв)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<sst xmlns="http://schemas.openxmlformats.org/spreadsheetml/2006/main" count="28" uniqueCount="27">
  <si>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</si>
  <si>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</si>
  <si>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</si>
  <si>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</si>
  <si>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</si>
  <si>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</si>
  <si>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</si>
  <si>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</si>
  <si>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</si>
  <si>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</si>
  <si>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</si>
  <si>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</si>
  <si>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</si>
  <si>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</si>
  <si>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</si>
  <si>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</si>
  <si>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</si>
  <si>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</si>
  <si>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</si>
  <si>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</si>
  <si>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</si>
  <si>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</si>
  <si>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</si>
  <si>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</si>
  <si>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</si>
  <si>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</si>
  <si>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1-й квартал 2018 года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</si>
</sst>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  <numFmt numFmtId="173" formatCode="_-* #,##0.00&quot;р.&quot;_-;\-* #,##0.00&quot;р.&quot;_-;_-* \-??&quot;р.&quot;_-;_-@_-"/>
    <numFmt numFmtId="174" formatCode="dd\-mmm\-yy"/>
    <numFmt numFmtId="175" formatCode="_-* #,##0&quot; руб&quot;_-;\-* #,##0&quot; руб&quot;_-;_-* &quot;- руб&quot;_-;_-@_-"/>
    <numFmt numFmtId="176" formatCode="mmmm\ d&quot;, &quot;yyyy"/>
    <numFmt numFmtId="177" formatCode="&quot;?.&quot;#,##0_);[Red]&quot;(?.&quot;#,##0\)"/>
    <numFmt numFmtId="178" formatCode="&quot;?.&quot;#,##0.00_);[Red]&quot;(?.&quot;#,##0.00\)"/>
    <numFmt numFmtId="179" formatCode="_-* #,##0\ _F_-;\-* #,##0\ _F_-;_-* &quot;- &quot;_F_-;_-@_-"/>
    <numFmt numFmtId="180" formatCode="_-* #,##0.00\ _F_-;\-* #,##0.00\ _F_-;_-* \-??\ _F_-;_-@_-"/>
    <numFmt numFmtId="181" formatCode="\$#,##0_);[Red]&quot;($&quot;#,##0\)"/>
    <numFmt numFmtId="182" formatCode="_-* #,##0.00&quot; F&quot;_-;\-* #,##0.00&quot; F&quot;_-;_-* \-??&quot; F&quot;_-;_-@_-"/>
    <numFmt numFmtId="183" formatCode="_-* #,##0_-;\-* #,##0_-;_-* \-_-;_-@_-"/>
    <numFmt numFmtId="184" formatCode="_-* #,##0.00_-;\-* #,##0.00_-;_-* \-??_-;_-@_-"/>
    <numFmt numFmtId="185" formatCode="_-* #,##0.00\ [$€]_-;\-* #,##0.00\ [$€]_-;_-* \-??\ [$€]_-;_-@_-"/>
    <numFmt numFmtId="186" formatCode="_(* #,##0_);_(* \(#,##0\);_(* \-_);_(@_)"/>
    <numFmt numFmtId="187" formatCode="#,##0_ ;[Red]\-#,##0\ "/>
    <numFmt numFmtId="188" formatCode="_(* #,##0_);_(* \(#,##0\);_(* \-??_);_(@_)"/>
    <numFmt numFmtId="189" formatCode="_-* #,##0.00_р_._-;\-* #,##0.00_р_._-;_-* \-??_р_._-;_-@_-"/>
    <numFmt numFmtId="190" formatCode="_(\$* #,##0_);_(\$* \(#,##0\);_(\$* \-_);_(@_)"/>
    <numFmt numFmtId="191" formatCode="_(\$* #,##0.00_);_(\$* \(#,##0.00\);_(\$* \-??_);_(@_)"/>
    <numFmt numFmtId="192" formatCode="#,##0_);[Red]\(#,##0\)"/>
    <numFmt numFmtId="193" formatCode="#,##0.00_);[Red]\(#,##0.00\)"/>
    <numFmt numFmtId="194" formatCode="#,##0.00;[Red]\-#,##0.00;\-"/>
    <numFmt numFmtId="195" formatCode="#,##0;[Red]\-#,##0;\-"/>
    <numFmt numFmtId="196" formatCode="_-\£* #,##0_-;&quot;-£&quot;* #,##0_-;_-\£* \-_-;_-@_-"/>
    <numFmt numFmtId="197" formatCode="_-\£* #,##0.00_-;&quot;-£&quot;* #,##0.00_-;_-\£* \-??_-;_-@_-"/>
    <numFmt numFmtId="198" formatCode="General_)"/>
    <numFmt numFmtId="199" formatCode="_-* #,##0\ _р_._-;\-* #,##0\ _р_._-;_-* &quot;- &quot;_р_._-;_-@_-"/>
    <numFmt numFmtId="200" formatCode="_-* #,##0.00\ _р_._-;\-* #,##0.00\ _р_._-;_-* \-??\ _р_._-;_-@_-"/>
    <numFmt numFmtId="201" formatCode="#,###"/>
    <numFmt numFmtId="202" formatCode="0.0000"/>
    <numFmt numFmtId="203" formatCode="0.000"/>
    <numFmt numFmtId="204" formatCode="#,##0.0000"/>
    <numFmt numFmtId="205" formatCode="#,##0.00000"/>
    <numFmt numFmtId="206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3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0" fontId="25" fillId="0" borderId="1">
      <alignment/>
      <protection locked="0"/>
    </xf>
    <xf numFmtId="174" fontId="26" fillId="0" borderId="0">
      <alignment/>
      <protection locked="0"/>
    </xf>
    <xf numFmtId="174" fontId="26" fillId="0" borderId="0">
      <alignment/>
      <protection locked="0"/>
    </xf>
    <xf numFmtId="174" fontId="25" fillId="0" borderId="1">
      <alignment/>
      <protection locked="0"/>
    </xf>
    <xf numFmtId="175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76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182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7" fillId="0" borderId="0">
      <alignment/>
      <protection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25" fillId="0" borderId="0">
      <alignment/>
      <protection locked="0"/>
    </xf>
    <xf numFmtId="174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86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87" fontId="35" fillId="0" borderId="5">
      <alignment horizontal="right" vertical="center" wrapText="1"/>
      <protection/>
    </xf>
    <xf numFmtId="0" fontId="39" fillId="19" borderId="0">
      <alignment/>
      <protection/>
    </xf>
    <xf numFmtId="188" fontId="18" fillId="19" borderId="5">
      <alignment vertical="center"/>
      <protection/>
    </xf>
    <xf numFmtId="189" fontId="0" fillId="0" borderId="0" applyFill="0" applyBorder="0" applyAlignment="0" applyProtection="0"/>
    <xf numFmtId="190" fontId="0" fillId="0" borderId="0" applyFill="0" applyBorder="0" applyAlignment="0" applyProtection="0"/>
    <xf numFmtId="191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192" fontId="0" fillId="0" borderId="0" applyFill="0" applyBorder="0" applyAlignment="0" applyProtection="0"/>
    <xf numFmtId="193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88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86" fontId="0" fillId="17" borderId="4" applyAlignment="0" applyProtection="0"/>
    <xf numFmtId="0" fontId="43" fillId="18" borderId="4">
      <alignment horizontal="left" vertical="center" wrapText="1"/>
      <protection/>
    </xf>
    <xf numFmtId="194" fontId="40" fillId="0" borderId="4">
      <alignment horizontal="center" vertical="center" wrapText="1"/>
      <protection/>
    </xf>
    <xf numFmtId="195" fontId="40" fillId="17" borderId="4">
      <alignment horizontal="center" vertical="center" wrapText="1"/>
      <protection locked="0"/>
    </xf>
    <xf numFmtId="0" fontId="18" fillId="19" borderId="0">
      <alignment/>
      <protection/>
    </xf>
    <xf numFmtId="188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196" fontId="0" fillId="0" borderId="0" applyFill="0" applyBorder="0" applyAlignment="0" applyProtection="0"/>
    <xf numFmtId="197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198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198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199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1" fontId="48" fillId="32" borderId="19">
      <alignment vertical="center"/>
      <protection/>
    </xf>
    <xf numFmtId="0" fontId="24" fillId="4" borderId="0" applyNumberFormat="0" applyBorder="0" applyAlignment="0" applyProtection="0"/>
    <xf numFmtId="174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03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/>
    </xf>
    <xf numFmtId="202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03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03" fontId="12" fillId="33" borderId="13" xfId="220" applyNumberFormat="1" applyFont="1" applyFill="1" applyBorder="1" applyAlignment="1" applyProtection="1">
      <alignment horizontal="right" vertical="center" wrapText="1"/>
      <protection/>
    </xf>
    <xf numFmtId="202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a\Desktop\&#1086;&#1090;&#1095;&#1077;&#1090;&#1085;&#1086;&#1089;&#1090;&#1100;\2018\46%20&#1069;&#1069;\&#1095;&#1077;&#1088;&#1085;&#1086;&#1074;&#1080;&#1082;%2046&#1069;&#1069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2018"/>
      <sheetName val="02.2018"/>
      <sheetName val="03.2018"/>
      <sheetName val="1 кв"/>
      <sheetName val="04.2018"/>
      <sheetName val="05.2018"/>
      <sheetName val="06.2018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view="pageBreakPreview" zoomScale="87" zoomScaleSheetLayoutView="87" zoomScalePageLayoutView="0" workbookViewId="0" topLeftCell="A7">
      <selection activeCell="C12" sqref="C12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33576.194</v>
      </c>
      <c r="D9" s="14">
        <v>33576.194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>D12+E12+F12+G12</f>
        <v>10784.891</v>
      </c>
      <c r="D12" s="15"/>
      <c r="E12" s="15"/>
      <c r="F12" s="16">
        <v>10352.063</v>
      </c>
      <c r="G12" s="16">
        <v>432.828</v>
      </c>
    </row>
    <row r="13" spans="2:7" ht="15">
      <c r="B13" s="7" t="s">
        <v>1</v>
      </c>
      <c r="C13" s="9">
        <f t="shared" si="0"/>
        <v>10352.063</v>
      </c>
      <c r="D13" s="9"/>
      <c r="E13" s="8"/>
      <c r="F13" s="11">
        <v>10352.063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432.828</v>
      </c>
      <c r="D15" s="9"/>
      <c r="E15" s="9"/>
      <c r="F15" s="10"/>
      <c r="G15" s="11">
        <v>432.828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>D17+E17+F17+G17</f>
        <v>32760.147999999997</v>
      </c>
      <c r="D17" s="14">
        <f>D18+D19+D20</f>
        <v>22659.684999999998</v>
      </c>
      <c r="E17" s="14"/>
      <c r="F17" s="14">
        <f>F18+F19+F20</f>
        <v>9678.155</v>
      </c>
      <c r="G17" s="14">
        <f>G18+G19+G20</f>
        <v>422.308</v>
      </c>
    </row>
    <row r="18" spans="2:7" ht="22.5">
      <c r="B18" s="12" t="s">
        <v>23</v>
      </c>
      <c r="C18" s="9">
        <f t="shared" si="0"/>
        <v>10478.693</v>
      </c>
      <c r="D18" s="8">
        <v>4539.047</v>
      </c>
      <c r="E18" s="8"/>
      <c r="F18" s="8">
        <v>5652.898</v>
      </c>
      <c r="G18" s="8">
        <v>286.748</v>
      </c>
    </row>
    <row r="19" spans="2:7" ht="15">
      <c r="B19" s="12" t="s">
        <v>24</v>
      </c>
      <c r="C19" s="9">
        <f t="shared" si="0"/>
        <v>383.584</v>
      </c>
      <c r="D19" s="8"/>
      <c r="E19" s="8"/>
      <c r="F19" s="8">
        <v>265.044</v>
      </c>
      <c r="G19" s="8">
        <v>118.54</v>
      </c>
    </row>
    <row r="20" spans="2:7" ht="15">
      <c r="B20" s="12" t="s">
        <v>25</v>
      </c>
      <c r="C20" s="9">
        <f t="shared" si="0"/>
        <v>21897.871</v>
      </c>
      <c r="D20" s="8">
        <v>18120.638</v>
      </c>
      <c r="E20" s="8"/>
      <c r="F20" s="8">
        <v>3760.213</v>
      </c>
      <c r="G20" s="8">
        <v>17.02</v>
      </c>
    </row>
    <row r="21" spans="2:7" ht="15">
      <c r="B21" s="17" t="s">
        <v>16</v>
      </c>
      <c r="C21" s="15">
        <f t="shared" si="0"/>
        <v>10784.891</v>
      </c>
      <c r="D21" s="14">
        <v>10352.063</v>
      </c>
      <c r="E21" s="14"/>
      <c r="F21" s="14">
        <v>432.828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816.046</v>
      </c>
      <c r="D23" s="14">
        <v>564.446</v>
      </c>
      <c r="E23" s="14"/>
      <c r="F23" s="14">
        <v>241.08</v>
      </c>
      <c r="G23" s="14">
        <v>10.52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5.343281372915953E-12</v>
      </c>
      <c r="D27" s="15">
        <f>D9-D17-D21-D23</f>
        <v>5.343281372915953E-12</v>
      </c>
      <c r="E27" s="15"/>
      <c r="F27" s="15">
        <f>F9-F17-F21-F23+F12</f>
        <v>0</v>
      </c>
      <c r="G27" s="15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2018-07-20T11:08:18Z</dcterms:modified>
  <cp:category/>
  <cp:version/>
  <cp:contentType/>
  <cp:contentStatus/>
</cp:coreProperties>
</file>