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1145" windowWidth="19320" windowHeight="6570"/>
  </bookViews>
  <sheets>
    <sheet name="Приложение №1 (мощность)" sheetId="26" r:id="rId1"/>
  </sheets>
  <externalReferences>
    <externalReference r:id="rId2"/>
  </externalReferences>
  <definedNames>
    <definedName name="_xlnm.Print_Area" localSheetId="0">'Приложение №1 (мощность)'!$A$1:$AC$251</definedName>
  </definedNames>
  <calcPr calcId="145621"/>
</workbook>
</file>

<file path=xl/calcChain.xml><?xml version="1.0" encoding="utf-8"?>
<calcChain xmlns="http://schemas.openxmlformats.org/spreadsheetml/2006/main">
  <c r="E36" i="26" l="1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E39" i="26"/>
  <c r="F39" i="26"/>
  <c r="G39" i="26"/>
  <c r="H39" i="26"/>
  <c r="I39" i="26"/>
  <c r="J39" i="26"/>
  <c r="K39" i="26"/>
  <c r="L39" i="26"/>
  <c r="M39" i="26"/>
  <c r="N39" i="26"/>
  <c r="O39" i="26"/>
  <c r="P39" i="26"/>
  <c r="Q39" i="26"/>
  <c r="R39" i="26"/>
  <c r="S39" i="26"/>
  <c r="T39" i="26"/>
  <c r="U39" i="26"/>
  <c r="V39" i="26"/>
  <c r="E40" i="26"/>
  <c r="E38" i="26" s="1"/>
  <c r="F40" i="26"/>
  <c r="F38" i="26" s="1"/>
  <c r="G40" i="26"/>
  <c r="G38" i="26" s="1"/>
  <c r="H40" i="26"/>
  <c r="H38" i="26" s="1"/>
  <c r="I40" i="26"/>
  <c r="I38" i="26" s="1"/>
  <c r="J40" i="26"/>
  <c r="J38" i="26" s="1"/>
  <c r="K40" i="26"/>
  <c r="K38" i="26" s="1"/>
  <c r="L40" i="26"/>
  <c r="L38" i="26" s="1"/>
  <c r="M40" i="26"/>
  <c r="M38" i="26" s="1"/>
  <c r="N40" i="26"/>
  <c r="N38" i="26" s="1"/>
  <c r="O40" i="26"/>
  <c r="O38" i="26" s="1"/>
  <c r="P40" i="26"/>
  <c r="P38" i="26" s="1"/>
  <c r="Q40" i="26"/>
  <c r="Q38" i="26" s="1"/>
  <c r="R40" i="26"/>
  <c r="R38" i="26" s="1"/>
  <c r="S40" i="26"/>
  <c r="S38" i="26" s="1"/>
  <c r="T40" i="26"/>
  <c r="T38" i="26" s="1"/>
  <c r="U40" i="26"/>
  <c r="U38" i="26" s="1"/>
  <c r="V40" i="26"/>
  <c r="V38" i="26" s="1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E45" i="26"/>
  <c r="E43" i="26" s="1"/>
  <c r="F45" i="26"/>
  <c r="F43" i="26" s="1"/>
  <c r="G45" i="26"/>
  <c r="G43" i="26" s="1"/>
  <c r="H45" i="26"/>
  <c r="H43" i="26" s="1"/>
  <c r="I45" i="26"/>
  <c r="I43" i="26" s="1"/>
  <c r="J45" i="26"/>
  <c r="J43" i="26" s="1"/>
  <c r="K45" i="26"/>
  <c r="K43" i="26" s="1"/>
  <c r="L45" i="26"/>
  <c r="L43" i="26" s="1"/>
  <c r="M45" i="26"/>
  <c r="M43" i="26" s="1"/>
  <c r="N45" i="26"/>
  <c r="N43" i="26" s="1"/>
  <c r="O45" i="26"/>
  <c r="O43" i="26" s="1"/>
  <c r="P45" i="26"/>
  <c r="P43" i="26" s="1"/>
  <c r="Q45" i="26"/>
  <c r="Q43" i="26" s="1"/>
  <c r="R45" i="26"/>
  <c r="R43" i="26" s="1"/>
  <c r="S45" i="26"/>
  <c r="S43" i="26" s="1"/>
  <c r="T45" i="26"/>
  <c r="T43" i="26" s="1"/>
  <c r="U45" i="26"/>
  <c r="U43" i="26" s="1"/>
  <c r="V45" i="26"/>
  <c r="V43" i="26" s="1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E50" i="26"/>
  <c r="E48" i="26" s="1"/>
  <c r="F50" i="26"/>
  <c r="F48" i="26" s="1"/>
  <c r="G50" i="26"/>
  <c r="G48" i="26" s="1"/>
  <c r="H50" i="26"/>
  <c r="H48" i="26" s="1"/>
  <c r="I50" i="26"/>
  <c r="I48" i="26" s="1"/>
  <c r="J50" i="26"/>
  <c r="J48" i="26" s="1"/>
  <c r="K50" i="26"/>
  <c r="K48" i="26" s="1"/>
  <c r="L50" i="26"/>
  <c r="L48" i="26" s="1"/>
  <c r="M50" i="26"/>
  <c r="M48" i="26" s="1"/>
  <c r="N50" i="26"/>
  <c r="N48" i="26" s="1"/>
  <c r="O50" i="26"/>
  <c r="O48" i="26" s="1"/>
  <c r="P50" i="26"/>
  <c r="P48" i="26" s="1"/>
  <c r="Q50" i="26"/>
  <c r="Q48" i="26" s="1"/>
  <c r="R50" i="26"/>
  <c r="R48" i="26" s="1"/>
  <c r="S50" i="26"/>
  <c r="S48" i="26" s="1"/>
  <c r="T50" i="26"/>
  <c r="T48" i="26" s="1"/>
  <c r="U50" i="26"/>
  <c r="U48" i="26" s="1"/>
  <c r="V50" i="26"/>
  <c r="V48" i="26" s="1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E55" i="26"/>
  <c r="E53" i="26" s="1"/>
  <c r="F55" i="26"/>
  <c r="F53" i="26" s="1"/>
  <c r="G55" i="26"/>
  <c r="G53" i="26" s="1"/>
  <c r="H55" i="26"/>
  <c r="H53" i="26" s="1"/>
  <c r="I55" i="26"/>
  <c r="I53" i="26" s="1"/>
  <c r="J55" i="26"/>
  <c r="J53" i="26" s="1"/>
  <c r="K55" i="26"/>
  <c r="K53" i="26" s="1"/>
  <c r="L55" i="26"/>
  <c r="L53" i="26" s="1"/>
  <c r="M55" i="26"/>
  <c r="M53" i="26" s="1"/>
  <c r="N55" i="26"/>
  <c r="N53" i="26" s="1"/>
  <c r="O55" i="26"/>
  <c r="O53" i="26" s="1"/>
  <c r="P55" i="26"/>
  <c r="P53" i="26" s="1"/>
  <c r="Q55" i="26"/>
  <c r="Q53" i="26" s="1"/>
  <c r="R55" i="26"/>
  <c r="R53" i="26" s="1"/>
  <c r="S55" i="26"/>
  <c r="S53" i="26" s="1"/>
  <c r="T55" i="26"/>
  <c r="T53" i="26" s="1"/>
  <c r="U55" i="26"/>
  <c r="U53" i="26" s="1"/>
  <c r="V55" i="26"/>
  <c r="V53" i="26" s="1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E63" i="26"/>
  <c r="F63" i="26"/>
  <c r="G63" i="26"/>
  <c r="H63" i="26"/>
  <c r="I63" i="26"/>
  <c r="J63" i="26"/>
  <c r="K63" i="26"/>
  <c r="L63" i="26"/>
  <c r="M63" i="26"/>
  <c r="N63" i="26"/>
  <c r="O63" i="26"/>
  <c r="P63" i="26"/>
  <c r="Q63" i="26"/>
  <c r="R63" i="26"/>
  <c r="S63" i="26"/>
  <c r="T63" i="26"/>
  <c r="U63" i="26"/>
  <c r="V63" i="26"/>
  <c r="AB82" i="26" l="1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AB129" i="26"/>
  <c r="AB130" i="26" s="1"/>
  <c r="AB128" i="26" s="1"/>
  <c r="AA129" i="26"/>
  <c r="AA130" i="26" s="1"/>
  <c r="AA128" i="26" s="1"/>
  <c r="Z129" i="26"/>
  <c r="Z130" i="26" s="1"/>
  <c r="Z128" i="26" s="1"/>
  <c r="Y129" i="26"/>
  <c r="Y130" i="26" s="1"/>
  <c r="Y128" i="26" s="1"/>
  <c r="X129" i="26"/>
  <c r="X130" i="26" s="1"/>
  <c r="X128" i="26" s="1"/>
  <c r="W129" i="26"/>
  <c r="W130" i="26" s="1"/>
  <c r="W128" i="26" s="1"/>
  <c r="V129" i="26"/>
  <c r="V130" i="26" s="1"/>
  <c r="V128" i="26" s="1"/>
  <c r="U129" i="26"/>
  <c r="U130" i="26" s="1"/>
  <c r="U128" i="26" s="1"/>
  <c r="T129" i="26"/>
  <c r="T130" i="26" s="1"/>
  <c r="T128" i="26" s="1"/>
  <c r="S129" i="26"/>
  <c r="S130" i="26" s="1"/>
  <c r="S128" i="26" s="1"/>
  <c r="R129" i="26"/>
  <c r="R130" i="26" s="1"/>
  <c r="R128" i="26" s="1"/>
  <c r="Q129" i="26"/>
  <c r="Q130" i="26" s="1"/>
  <c r="Q128" i="26" s="1"/>
  <c r="P129" i="26"/>
  <c r="P130" i="26" s="1"/>
  <c r="P128" i="26" s="1"/>
  <c r="O129" i="26"/>
  <c r="O130" i="26" s="1"/>
  <c r="O128" i="26" s="1"/>
  <c r="N129" i="26"/>
  <c r="N130" i="26" s="1"/>
  <c r="N128" i="26" s="1"/>
  <c r="M129" i="26"/>
  <c r="M130" i="26" s="1"/>
  <c r="M128" i="26" s="1"/>
  <c r="L129" i="26"/>
  <c r="L130" i="26" s="1"/>
  <c r="L128" i="26" s="1"/>
  <c r="K129" i="26"/>
  <c r="K130" i="26" s="1"/>
  <c r="K128" i="26" s="1"/>
  <c r="J129" i="26"/>
  <c r="J130" i="26" s="1"/>
  <c r="J128" i="26" s="1"/>
  <c r="I129" i="26"/>
  <c r="I130" i="26" s="1"/>
  <c r="I128" i="26" s="1"/>
  <c r="H129" i="26"/>
  <c r="H130" i="26" s="1"/>
  <c r="H128" i="26" s="1"/>
  <c r="G129" i="26"/>
  <c r="G130" i="26" s="1"/>
  <c r="G128" i="26" s="1"/>
  <c r="F129" i="26"/>
  <c r="F130" i="26" s="1"/>
  <c r="F128" i="26" s="1"/>
  <c r="E129" i="26"/>
  <c r="E130" i="26" s="1"/>
  <c r="E128" i="26" s="1"/>
  <c r="AB67" i="26" l="1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AB62" i="26"/>
  <c r="AA62" i="26"/>
  <c r="Z62" i="26"/>
  <c r="Y62" i="26"/>
  <c r="X62" i="26"/>
  <c r="W62" i="26"/>
  <c r="AB61" i="26"/>
  <c r="AA61" i="26"/>
  <c r="Z61" i="26"/>
  <c r="Y61" i="26"/>
  <c r="X61" i="26"/>
  <c r="W61" i="26"/>
  <c r="AB52" i="26"/>
  <c r="AA52" i="26"/>
  <c r="Z52" i="26"/>
  <c r="Y52" i="26"/>
  <c r="X52" i="26"/>
  <c r="W52" i="26"/>
  <c r="AB51" i="26"/>
  <c r="AA51" i="26"/>
  <c r="Z51" i="26"/>
  <c r="Y51" i="26"/>
  <c r="X51" i="26"/>
  <c r="W51" i="26"/>
  <c r="AB47" i="26"/>
  <c r="AA47" i="26"/>
  <c r="Z47" i="26"/>
  <c r="Y47" i="26"/>
  <c r="X47" i="26"/>
  <c r="W47" i="26"/>
  <c r="AB46" i="26"/>
  <c r="AB49" i="26" s="1"/>
  <c r="AB50" i="26" s="1"/>
  <c r="AA46" i="26"/>
  <c r="Z46" i="26"/>
  <c r="Y46" i="26"/>
  <c r="X46" i="26"/>
  <c r="W46" i="26"/>
  <c r="AB42" i="26"/>
  <c r="AA42" i="26"/>
  <c r="Z42" i="26"/>
  <c r="Y42" i="26"/>
  <c r="X42" i="26"/>
  <c r="W42" i="26"/>
  <c r="AB41" i="26"/>
  <c r="AA41" i="26"/>
  <c r="Z41" i="26"/>
  <c r="Y41" i="26"/>
  <c r="X41" i="26"/>
  <c r="W41" i="26"/>
  <c r="AB37" i="26"/>
  <c r="AA37" i="26"/>
  <c r="Z37" i="26"/>
  <c r="Y37" i="26"/>
  <c r="X37" i="26"/>
  <c r="W37" i="26"/>
  <c r="AB36" i="26"/>
  <c r="AA36" i="26"/>
  <c r="Z36" i="26"/>
  <c r="Y36" i="26"/>
  <c r="X36" i="26"/>
  <c r="W36" i="26"/>
  <c r="W39" i="26" l="1"/>
  <c r="W40" i="26" s="1"/>
  <c r="W38" i="26" s="1"/>
  <c r="AA39" i="26"/>
  <c r="AA40" i="26" s="1"/>
  <c r="AA38" i="26" s="1"/>
  <c r="Y39" i="26"/>
  <c r="Y40" i="26" s="1"/>
  <c r="Y38" i="26" s="1"/>
  <c r="X39" i="26"/>
  <c r="X40" i="26" s="1"/>
  <c r="X38" i="26" s="1"/>
  <c r="Z39" i="26"/>
  <c r="Z40" i="26" s="1"/>
  <c r="Z38" i="26" s="1"/>
  <c r="AB39" i="26"/>
  <c r="AB40" i="26" s="1"/>
  <c r="AB38" i="26" s="1"/>
  <c r="X44" i="26"/>
  <c r="X45" i="26" s="1"/>
  <c r="X43" i="26" s="1"/>
  <c r="Z44" i="26"/>
  <c r="Z45" i="26" s="1"/>
  <c r="Z43" i="26" s="1"/>
  <c r="AB44" i="26"/>
  <c r="AB45" i="26" s="1"/>
  <c r="AB43" i="26" s="1"/>
  <c r="X49" i="26"/>
  <c r="X50" i="26" s="1"/>
  <c r="X48" i="26" s="1"/>
  <c r="Z49" i="26"/>
  <c r="Z50" i="26" s="1"/>
  <c r="Z48" i="26" s="1"/>
  <c r="W54" i="26"/>
  <c r="W55" i="26" s="1"/>
  <c r="W53" i="26" s="1"/>
  <c r="Y54" i="26"/>
  <c r="Y55" i="26" s="1"/>
  <c r="Y53" i="26" s="1"/>
  <c r="AA54" i="26"/>
  <c r="AA55" i="26" s="1"/>
  <c r="AA53" i="26" s="1"/>
  <c r="E64" i="26"/>
  <c r="E65" i="26" s="1"/>
  <c r="G64" i="26"/>
  <c r="G65" i="26" s="1"/>
  <c r="I64" i="26"/>
  <c r="I65" i="26" s="1"/>
  <c r="K64" i="26"/>
  <c r="K65" i="26" s="1"/>
  <c r="M64" i="26"/>
  <c r="M65" i="26" s="1"/>
  <c r="O64" i="26"/>
  <c r="O65" i="26" s="1"/>
  <c r="Q64" i="26"/>
  <c r="Q65" i="26" s="1"/>
  <c r="S64" i="26"/>
  <c r="S65" i="26" s="1"/>
  <c r="U64" i="26"/>
  <c r="U65" i="26" s="1"/>
  <c r="W64" i="26"/>
  <c r="W65" i="26" s="1"/>
  <c r="W63" i="26" s="1"/>
  <c r="Y64" i="26"/>
  <c r="Y65" i="26" s="1"/>
  <c r="Y63" i="26" s="1"/>
  <c r="AA64" i="26"/>
  <c r="AA65" i="26" s="1"/>
  <c r="AA63" i="26" s="1"/>
  <c r="W49" i="26"/>
  <c r="W50" i="26" s="1"/>
  <c r="W48" i="26" s="1"/>
  <c r="Y49" i="26"/>
  <c r="Y50" i="26" s="1"/>
  <c r="Y48" i="26" s="1"/>
  <c r="X54" i="26"/>
  <c r="X55" i="26" s="1"/>
  <c r="X53" i="26" s="1"/>
  <c r="Z54" i="26"/>
  <c r="Z55" i="26" s="1"/>
  <c r="Z53" i="26" s="1"/>
  <c r="AB54" i="26"/>
  <c r="AB55" i="26" s="1"/>
  <c r="AB53" i="26" s="1"/>
  <c r="F64" i="26"/>
  <c r="F65" i="26" s="1"/>
  <c r="H64" i="26"/>
  <c r="H65" i="26" s="1"/>
  <c r="J64" i="26"/>
  <c r="J65" i="26" s="1"/>
  <c r="L64" i="26"/>
  <c r="L65" i="26" s="1"/>
  <c r="N64" i="26"/>
  <c r="N65" i="26" s="1"/>
  <c r="P64" i="26"/>
  <c r="P65" i="26" s="1"/>
  <c r="R64" i="26"/>
  <c r="R65" i="26" s="1"/>
  <c r="T64" i="26"/>
  <c r="T65" i="26" s="1"/>
  <c r="V64" i="26"/>
  <c r="V65" i="26" s="1"/>
  <c r="X64" i="26"/>
  <c r="X65" i="26" s="1"/>
  <c r="X63" i="26" s="1"/>
  <c r="Z64" i="26"/>
  <c r="Z65" i="26" s="1"/>
  <c r="Z63" i="26" s="1"/>
  <c r="AB64" i="26"/>
  <c r="AB65" i="26" s="1"/>
  <c r="AB63" i="26" s="1"/>
  <c r="W44" i="26"/>
  <c r="W45" i="26" s="1"/>
  <c r="W43" i="26" s="1"/>
  <c r="Y44" i="26"/>
  <c r="Y45" i="26" s="1"/>
  <c r="Y43" i="26" s="1"/>
  <c r="AA44" i="26"/>
  <c r="AA45" i="26" s="1"/>
  <c r="AA43" i="26" s="1"/>
  <c r="AB48" i="26"/>
  <c r="AA49" i="26"/>
  <c r="AA50" i="26" s="1"/>
  <c r="AA48" i="26" s="1"/>
  <c r="AC127" i="26"/>
  <c r="AC126" i="26"/>
  <c r="AC242" i="26" l="1"/>
  <c r="AC241" i="26"/>
  <c r="AC237" i="26"/>
  <c r="AC236" i="26"/>
  <c r="AC232" i="26"/>
  <c r="AC231" i="26"/>
  <c r="AC227" i="26"/>
  <c r="AC226" i="26"/>
  <c r="AC222" i="26"/>
  <c r="AC221" i="26"/>
  <c r="AC217" i="26"/>
  <c r="AC216" i="26"/>
  <c r="AC212" i="26"/>
  <c r="AC211" i="26"/>
  <c r="AC207" i="26"/>
  <c r="AC206" i="26"/>
  <c r="AC202" i="26"/>
  <c r="AC201" i="26"/>
  <c r="AC197" i="26"/>
  <c r="AC196" i="26"/>
  <c r="AC192" i="26"/>
  <c r="AC191" i="26"/>
  <c r="AC187" i="26"/>
  <c r="AC186" i="26"/>
  <c r="AC182" i="26"/>
  <c r="AC181" i="26"/>
  <c r="AC177" i="26"/>
  <c r="AC176" i="26"/>
  <c r="AC172" i="26"/>
  <c r="AC171" i="26"/>
  <c r="AC167" i="26"/>
  <c r="AC166" i="26"/>
  <c r="AC162" i="26"/>
  <c r="AC161" i="26"/>
  <c r="AC157" i="26"/>
  <c r="AC156" i="26"/>
  <c r="AC152" i="26"/>
  <c r="AC151" i="26"/>
  <c r="AC147" i="26"/>
  <c r="AC146" i="26"/>
  <c r="AC142" i="26"/>
  <c r="AC141" i="26"/>
  <c r="AC137" i="26"/>
  <c r="AC136" i="26"/>
  <c r="AC132" i="26"/>
  <c r="AC131" i="26"/>
  <c r="AC122" i="26"/>
  <c r="AC121" i="26"/>
  <c r="AC117" i="26"/>
  <c r="AC116" i="26"/>
  <c r="AC112" i="26"/>
  <c r="AC111" i="26"/>
  <c r="AC107" i="26"/>
  <c r="AC106" i="26"/>
  <c r="AC102" i="26"/>
  <c r="AC101" i="26"/>
  <c r="AC97" i="26"/>
  <c r="AC96" i="26"/>
  <c r="AC92" i="26"/>
  <c r="AC91" i="26"/>
  <c r="AC87" i="26"/>
  <c r="AC86" i="26"/>
  <c r="AC82" i="26"/>
  <c r="AC81" i="26"/>
  <c r="AC77" i="26"/>
  <c r="AC76" i="26"/>
  <c r="AC72" i="26"/>
  <c r="AC71" i="26"/>
  <c r="AC67" i="26"/>
  <c r="AC66" i="26"/>
  <c r="AC62" i="26"/>
  <c r="AC61" i="26"/>
  <c r="AC57" i="26"/>
  <c r="AC56" i="26"/>
  <c r="AC52" i="26"/>
  <c r="AC51" i="26"/>
  <c r="AC47" i="26"/>
  <c r="AC46" i="26"/>
  <c r="AC42" i="26"/>
  <c r="AC41" i="26"/>
  <c r="AC37" i="26"/>
  <c r="AC36" i="26"/>
  <c r="AC32" i="26"/>
  <c r="AC31" i="26"/>
  <c r="AC27" i="26"/>
  <c r="AC26" i="26"/>
  <c r="AC22" i="26"/>
  <c r="AC21" i="26"/>
  <c r="AC17" i="26"/>
  <c r="AC16" i="26"/>
</calcChain>
</file>

<file path=xl/sharedStrings.xml><?xml version="1.0" encoding="utf-8"?>
<sst xmlns="http://schemas.openxmlformats.org/spreadsheetml/2006/main" count="510" uniqueCount="107">
  <si>
    <t>I</t>
  </si>
  <si>
    <t>ВЕДОМОСТЬ    ПОТРЕБЛЕНИЯ    ЭЛЕКТРИЧЕСКОЙ    МОЩНОСТИ    ЗА    ЗАМЕРНЫЙ    ДЕНЬ</t>
  </si>
  <si>
    <t>ООО "Энерго-Центр""</t>
  </si>
  <si>
    <t>ПС110/6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</si>
  <si>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</si>
  <si>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</si>
  <si>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</si>
  <si>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</si>
  <si>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Период замера</t>
  </si>
  <si>
    <t>Примечание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</si>
  <si>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</si>
  <si>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</si>
  <si>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</si>
  <si>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</si>
  <si>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</si>
  <si>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</si>
  <si>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</si>
  <si>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</si>
  <si>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</si>
  <si>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</si>
  <si>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</si>
  <si>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</si>
  <si>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</si>
  <si>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</si>
  <si>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</si>
  <si>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</si>
  <si>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</si>
  <si>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</si>
  <si>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</si>
  <si>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>20:00</t>
  </si>
  <si>
    <t xml:space="preserve"> 21:00</t>
  </si>
  <si>
    <t xml:space="preserve"> 22:00</t>
  </si>
  <si>
    <t xml:space="preserve"> 23:00</t>
  </si>
  <si>
    <t xml:space="preserve"> 24:00</t>
  </si>
  <si>
    <t>сш 110 кВ</t>
  </si>
  <si>
    <t>U</t>
  </si>
  <si>
    <t>кВ</t>
  </si>
  <si>
    <t>1сш 6 кВ яч25</t>
  </si>
  <si>
    <t>2сш 6 кВ яч14</t>
  </si>
  <si>
    <t>3сш 6 кВ яч59</t>
  </si>
  <si>
    <t>4сш 6 кВ яч46</t>
  </si>
  <si>
    <t>С1Т-110</t>
  </si>
  <si>
    <t>1сш 6 кВ яч. 25</t>
  </si>
  <si>
    <t>Р</t>
  </si>
  <si>
    <t>МВт</t>
  </si>
  <si>
    <t>Q</t>
  </si>
  <si>
    <t>Мвар</t>
  </si>
  <si>
    <t>А</t>
  </si>
  <si>
    <t>tg</t>
  </si>
  <si>
    <t>cos</t>
  </si>
  <si>
    <t>С2Т-110</t>
  </si>
  <si>
    <t>3сш 6 кВ яч. 59</t>
  </si>
  <si>
    <t>2 сш 6 кВ яч.14</t>
  </si>
  <si>
    <t>4 сш 6 кВ яч.46</t>
  </si>
  <si>
    <t>Ф-1</t>
  </si>
  <si>
    <t>1 сш 6 кВ</t>
  </si>
  <si>
    <t>Ф-11</t>
  </si>
  <si>
    <t>1сш 6 кВ</t>
  </si>
  <si>
    <t xml:space="preserve">Ф-13 </t>
  </si>
  <si>
    <t xml:space="preserve">Ф-27 </t>
  </si>
  <si>
    <t>Ф-31</t>
  </si>
  <si>
    <t xml:space="preserve">яч.7 </t>
  </si>
  <si>
    <t>яч.9</t>
  </si>
  <si>
    <t>яч.17</t>
  </si>
  <si>
    <t>яч.5</t>
  </si>
  <si>
    <t>яч.21</t>
  </si>
  <si>
    <t xml:space="preserve">яч. 19 </t>
  </si>
  <si>
    <t>1 сш 6кВ</t>
  </si>
  <si>
    <t xml:space="preserve">яч.4 </t>
  </si>
  <si>
    <t>2сш 6кВ</t>
  </si>
  <si>
    <t xml:space="preserve">яч. 32 </t>
  </si>
  <si>
    <t>яч. 2</t>
  </si>
  <si>
    <t>яч. 6</t>
  </si>
  <si>
    <t>2 сш 6кВ</t>
  </si>
  <si>
    <t>яч. 24</t>
  </si>
  <si>
    <t xml:space="preserve">яч. 22 </t>
  </si>
  <si>
    <t xml:space="preserve">яч. 26 </t>
  </si>
  <si>
    <t xml:space="preserve">яч. 8 </t>
  </si>
  <si>
    <t xml:space="preserve">яч. 10 </t>
  </si>
  <si>
    <t xml:space="preserve">яч. 12 </t>
  </si>
  <si>
    <t>яч. 18</t>
  </si>
  <si>
    <t xml:space="preserve">яч. 41 </t>
  </si>
  <si>
    <t>3 сш 6кВ</t>
  </si>
  <si>
    <t xml:space="preserve">яч. 45 </t>
  </si>
  <si>
    <t>яч. 61</t>
  </si>
  <si>
    <t>яч. 63</t>
  </si>
  <si>
    <t>яч. 55</t>
  </si>
  <si>
    <t xml:space="preserve">яч. 39 </t>
  </si>
  <si>
    <t xml:space="preserve">яч. 43 </t>
  </si>
  <si>
    <t xml:space="preserve">яч. 47 </t>
  </si>
  <si>
    <t xml:space="preserve">яч. 49 </t>
  </si>
  <si>
    <t xml:space="preserve">яч. 53 </t>
  </si>
  <si>
    <t xml:space="preserve">яч. 65 </t>
  </si>
  <si>
    <t>яч. 40 (СГЭС)</t>
  </si>
  <si>
    <t>4 сш 6кВ</t>
  </si>
  <si>
    <t xml:space="preserve">яч. 58 </t>
  </si>
  <si>
    <t xml:space="preserve">яч. 48 </t>
  </si>
  <si>
    <t xml:space="preserve">яч. 56 </t>
  </si>
  <si>
    <t>Генеральный директор ООО "Энерго-Центр"</t>
  </si>
  <si>
    <t>__________________________________________</t>
  </si>
  <si>
    <t>Э.Ф. Хафизов</t>
  </si>
  <si>
    <t xml:space="preserve">яч. 66 </t>
  </si>
  <si>
    <t xml:space="preserve">яч. 62 </t>
  </si>
  <si>
    <t xml:space="preserve">яч. 64 </t>
  </si>
  <si>
    <t xml:space="preserve">яч. 60 </t>
  </si>
  <si>
    <t>яч. 30</t>
  </si>
  <si>
    <t>15.06.2016г.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</si>
</sst>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Calibri"/>
      <family val="2"/>
      <charset val="204"/>
      <scheme val="minor"/>
    </font>
    <font>
      <sz val="14"/>
      <name val="Arial Cyr"/>
      <charset val="204"/>
    </font>
    <font>
      <sz val="11"/>
      <name val="Calibri"/>
      <family val="2"/>
      <charset val="204"/>
      <scheme val="minor"/>
    </font>
    <font>
      <sz val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4" fontId="0" fillId="0" borderId="0">
      <alignment vertical="center"/>
    </xf>
    <xf numFmtId="4" fontId="2" fillId="0" borderId="0">
      <alignment vertical="center"/>
    </xf>
    <xf numFmtId="0" fontId="1" fillId="0" borderId="0"/>
    <xf numFmtId="0" fontId="2" fillId="0" borderId="0"/>
    <xf numFmtId="0" fontId="5" fillId="5" borderId="0">
      <alignment horizontal="right" vertical="center"/>
    </xf>
    <xf numFmtId="4" fontId="11" fillId="0" borderId="0">
      <alignment vertical="center"/>
    </xf>
  </cellStyleXfs>
  <cellXfs count="65">
    <xf numFmtId="4" fontId="0" fillId="0" borderId="0" xfId="0">
      <alignment vertical="center"/>
    </xf>
    <xf numFmtId="0" fontId="2" fillId="0" borderId="0" xfId="3"/>
    <xf numFmtId="0" fontId="2" fillId="2" borderId="0" xfId="3" applyFill="1"/>
    <xf numFmtId="0" fontId="2" fillId="0" borderId="0" xfId="3" applyBorder="1" applyAlignment="1">
      <alignment horizontal="center" vertical="center"/>
    </xf>
    <xf numFmtId="0" fontId="3" fillId="2" borderId="0" xfId="3" applyFont="1" applyFill="1" applyBorder="1"/>
    <xf numFmtId="0" fontId="2" fillId="2" borderId="0" xfId="3" applyFill="1" applyBorder="1" applyAlignment="1">
      <alignment horizontal="center" vertical="center"/>
    </xf>
    <xf numFmtId="165" fontId="2" fillId="2" borderId="0" xfId="3" applyNumberFormat="1" applyFill="1" applyBorder="1" applyAlignment="1">
      <alignment horizontal="center" vertical="center"/>
    </xf>
    <xf numFmtId="0" fontId="2" fillId="0" borderId="0" xfId="3" applyFill="1"/>
    <xf numFmtId="0" fontId="3" fillId="2" borderId="0" xfId="3" applyFont="1" applyFill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2" borderId="7" xfId="3" applyFill="1" applyBorder="1" applyAlignment="1">
      <alignment horizontal="center" vertical="center"/>
    </xf>
    <xf numFmtId="165" fontId="2" fillId="2" borderId="7" xfId="3" applyNumberForma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165" fontId="2" fillId="0" borderId="7" xfId="3" applyNumberFormat="1" applyBorder="1" applyAlignment="1">
      <alignment horizontal="center" vertical="center"/>
    </xf>
    <xf numFmtId="49" fontId="4" fillId="2" borderId="6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2" fillId="4" borderId="0" xfId="3" applyFill="1"/>
    <xf numFmtId="165" fontId="6" fillId="3" borderId="1" xfId="4" applyNumberFormat="1" applyFont="1" applyFill="1" applyBorder="1" applyAlignment="1">
      <alignment horizontal="center" vertical="center" wrapText="1"/>
    </xf>
    <xf numFmtId="165" fontId="6" fillId="3" borderId="6" xfId="4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/>
    <xf numFmtId="165" fontId="2" fillId="0" borderId="0" xfId="3" applyNumberFormat="1"/>
    <xf numFmtId="165" fontId="8" fillId="0" borderId="0" xfId="3" applyNumberFormat="1" applyFont="1"/>
    <xf numFmtId="0" fontId="9" fillId="0" borderId="0" xfId="3" applyFont="1" applyBorder="1" applyAlignment="1">
      <alignment horizontal="center" vertical="center"/>
    </xf>
    <xf numFmtId="165" fontId="0" fillId="0" borderId="0" xfId="3" applyNumberFormat="1" applyFont="1" applyBorder="1" applyAlignment="1">
      <alignment horizontal="center" vertical="center"/>
    </xf>
    <xf numFmtId="165" fontId="10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2" fillId="6" borderId="0" xfId="3" applyFill="1"/>
    <xf numFmtId="2" fontId="4" fillId="3" borderId="1" xfId="0" applyNumberFormat="1" applyFont="1" applyFill="1" applyBorder="1" applyAlignment="1">
      <alignment vertical="center" wrapText="1"/>
    </xf>
    <xf numFmtId="4" fontId="4" fillId="3" borderId="1" xfId="0" applyFont="1" applyFill="1" applyBorder="1" applyAlignment="1">
      <alignment vertical="center"/>
    </xf>
    <xf numFmtId="165" fontId="6" fillId="3" borderId="5" xfId="0" applyNumberFormat="1" applyFont="1" applyFill="1" applyBorder="1" applyAlignment="1"/>
    <xf numFmtId="165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/>
    <xf numFmtId="0" fontId="4" fillId="3" borderId="1" xfId="3" applyFont="1" applyFill="1" applyBorder="1" applyAlignment="1">
      <alignment vertical="center"/>
    </xf>
    <xf numFmtId="0" fontId="4" fillId="3" borderId="2" xfId="3" applyFont="1" applyFill="1" applyBorder="1" applyAlignment="1">
      <alignment vertical="center"/>
    </xf>
    <xf numFmtId="0" fontId="4" fillId="3" borderId="1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left" vertical="center"/>
    </xf>
    <xf numFmtId="1" fontId="4" fillId="3" borderId="1" xfId="3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center"/>
    </xf>
    <xf numFmtId="0" fontId="4" fillId="3" borderId="5" xfId="3" applyFont="1" applyFill="1" applyBorder="1"/>
    <xf numFmtId="1" fontId="4" fillId="3" borderId="1" xfId="0" applyNumberFormat="1" applyFont="1" applyFill="1" applyBorder="1" applyAlignment="1">
      <alignment vertical="center" wrapText="1"/>
    </xf>
    <xf numFmtId="2" fontId="4" fillId="3" borderId="5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3" borderId="3" xfId="3" applyFont="1" applyFill="1" applyBorder="1" applyAlignment="1">
      <alignment horizontal="left" vertical="center"/>
    </xf>
    <xf numFmtId="0" fontId="4" fillId="3" borderId="4" xfId="3" applyFont="1" applyFill="1" applyBorder="1" applyAlignment="1">
      <alignment horizontal="left" vertical="center"/>
    </xf>
    <xf numFmtId="0" fontId="4" fillId="3" borderId="1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left" vertical="top"/>
    </xf>
    <xf numFmtId="0" fontId="2" fillId="3" borderId="4" xfId="3" applyFill="1" applyBorder="1" applyAlignment="1">
      <alignment horizontal="left" vertical="top"/>
    </xf>
    <xf numFmtId="0" fontId="2" fillId="3" borderId="5" xfId="3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</cellXfs>
  <cellStyles count="6">
    <cellStyle name="S6" xfId="4"/>
    <cellStyle name="Обычный" xfId="0" builtinId="0"/>
    <cellStyle name="Обычный 2" xfId="1"/>
    <cellStyle name="Обычный 3" xfId="2"/>
    <cellStyle name="Обычный 4" xfId="3"/>
    <cellStyle name="Стиль 1" xfId="5"/>
  </cellStyles>
  <dxfs count="0"/>
  <tableStyles count="0" defaultTableStyle="TableStyleMedium9" defaultPivotStyle="PivotStyleLight16"/>
  <colors>
    <mruColors>
      <color rgb="FFCCFFFF"/>
      <color rgb="FFFFFF99"/>
      <color rgb="FF8AE4E0"/>
      <color rgb="FF33CCCC"/>
      <color rgb="FF81E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-%20&#1056;&#1072;&#1073;&#1086;&#1095;&#1080;&#1081;%20&#1089;&#1090;&#1086;&#1083;/&#1047;&#1040;&#1052;&#1045;&#1056;&#1067;%20&#1074;%20&#1052;&#1056;&#1057;&#1050;/15.06.2016/&#1055;&#1088;&#1080;&#1083;&#1086;&#1078;&#1077;&#1085;&#1080;&#1103;%20-4%20&#1074;%20&#1052;&#1056;&#1057;&#1050;%2016.06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(мощность)"/>
      <sheetName val="Приложение №2 (энергия)"/>
      <sheetName val="Приложение № 3 (АЧР)"/>
      <sheetName val="Лист2"/>
    </sheetNames>
    <sheetDataSet>
      <sheetData sheetId="0" refreshError="1"/>
      <sheetData sheetId="1" refreshError="1"/>
      <sheetData sheetId="2" refreshError="1"/>
      <sheetData sheetId="3">
        <row r="7">
          <cell r="D7">
            <v>1038.0999999999999</v>
          </cell>
          <cell r="E7">
            <v>1002.67</v>
          </cell>
          <cell r="F7">
            <v>930.67</v>
          </cell>
          <cell r="G7">
            <v>837.36</v>
          </cell>
          <cell r="H7">
            <v>852.34</v>
          </cell>
          <cell r="I7">
            <v>968.33</v>
          </cell>
          <cell r="J7">
            <v>1219.25</v>
          </cell>
          <cell r="K7">
            <v>1468.58</v>
          </cell>
          <cell r="L7">
            <v>1581.91</v>
          </cell>
          <cell r="M7">
            <v>1609.56</v>
          </cell>
          <cell r="N7">
            <v>1641.31</v>
          </cell>
          <cell r="O7">
            <v>1687.97</v>
          </cell>
          <cell r="P7">
            <v>1679.54</v>
          </cell>
          <cell r="Q7">
            <v>1627.99</v>
          </cell>
          <cell r="R7">
            <v>1566.36</v>
          </cell>
          <cell r="S7">
            <v>1531.58</v>
          </cell>
          <cell r="T7">
            <v>1493.78</v>
          </cell>
          <cell r="U7">
            <v>1462.1</v>
          </cell>
          <cell r="V7">
            <v>1403.71</v>
          </cell>
          <cell r="W7">
            <v>1432.37</v>
          </cell>
          <cell r="X7">
            <v>1476.14</v>
          </cell>
          <cell r="Y7">
            <v>1483.78</v>
          </cell>
          <cell r="Z7">
            <v>1360.73</v>
          </cell>
          <cell r="AA7">
            <v>1186.49</v>
          </cell>
        </row>
        <row r="9">
          <cell r="D9">
            <v>395.78</v>
          </cell>
          <cell r="E9">
            <v>395.21</v>
          </cell>
          <cell r="F9">
            <v>380.74</v>
          </cell>
          <cell r="G9">
            <v>355.39</v>
          </cell>
          <cell r="H9">
            <v>349.99</v>
          </cell>
          <cell r="I9">
            <v>365.47</v>
          </cell>
          <cell r="J9">
            <v>387.14</v>
          </cell>
          <cell r="K9">
            <v>449.06</v>
          </cell>
          <cell r="L9">
            <v>482.83</v>
          </cell>
          <cell r="M9">
            <v>489.67</v>
          </cell>
          <cell r="N9">
            <v>514.44000000000005</v>
          </cell>
          <cell r="O9">
            <v>528.19000000000005</v>
          </cell>
          <cell r="P9">
            <v>510.77</v>
          </cell>
          <cell r="Q9">
            <v>494.06</v>
          </cell>
          <cell r="R9">
            <v>492.84</v>
          </cell>
          <cell r="S9">
            <v>487.22</v>
          </cell>
          <cell r="T9">
            <v>478.15</v>
          </cell>
          <cell r="U9">
            <v>469.87</v>
          </cell>
          <cell r="V9">
            <v>446.76</v>
          </cell>
          <cell r="W9">
            <v>432.43</v>
          </cell>
          <cell r="X9">
            <v>443.88</v>
          </cell>
          <cell r="Y9">
            <v>453.96</v>
          </cell>
          <cell r="Z9">
            <v>462.74</v>
          </cell>
          <cell r="AA9">
            <v>445.9</v>
          </cell>
        </row>
        <row r="23">
          <cell r="D23">
            <v>616.82000000000005</v>
          </cell>
          <cell r="E23">
            <v>582.04999999999995</v>
          </cell>
          <cell r="F23">
            <v>556.27</v>
          </cell>
          <cell r="G23">
            <v>525.38</v>
          </cell>
          <cell r="H23">
            <v>559.79999999999995</v>
          </cell>
          <cell r="I23">
            <v>681.05</v>
          </cell>
          <cell r="J23">
            <v>888.12</v>
          </cell>
          <cell r="K23">
            <v>989.93</v>
          </cell>
          <cell r="L23">
            <v>1104.4100000000001</v>
          </cell>
          <cell r="M23">
            <v>1166.83</v>
          </cell>
          <cell r="N23">
            <v>1203.05</v>
          </cell>
          <cell r="O23">
            <v>1212.7</v>
          </cell>
          <cell r="P23">
            <v>1191.24</v>
          </cell>
          <cell r="Q23">
            <v>1177.3399999999999</v>
          </cell>
          <cell r="R23">
            <v>1117.01</v>
          </cell>
          <cell r="S23">
            <v>1129.75</v>
          </cell>
          <cell r="T23">
            <v>1076.18</v>
          </cell>
          <cell r="U23">
            <v>1034.28</v>
          </cell>
          <cell r="V23">
            <v>975.31</v>
          </cell>
          <cell r="W23">
            <v>957.1</v>
          </cell>
          <cell r="X23">
            <v>992.81</v>
          </cell>
          <cell r="Y23">
            <v>988.99</v>
          </cell>
          <cell r="Z23">
            <v>870.41</v>
          </cell>
          <cell r="AA23">
            <v>759.89</v>
          </cell>
        </row>
        <row r="25">
          <cell r="D25">
            <v>274.54000000000002</v>
          </cell>
          <cell r="E25">
            <v>272.58999999999997</v>
          </cell>
          <cell r="F25">
            <v>272.08999999999997</v>
          </cell>
          <cell r="G25">
            <v>252.29</v>
          </cell>
          <cell r="H25">
            <v>242.42</v>
          </cell>
          <cell r="I25">
            <v>261.36</v>
          </cell>
          <cell r="J25">
            <v>296.35000000000002</v>
          </cell>
          <cell r="K25">
            <v>335.95</v>
          </cell>
          <cell r="L25">
            <v>363.31</v>
          </cell>
          <cell r="M25">
            <v>370.44</v>
          </cell>
          <cell r="N25">
            <v>385.42</v>
          </cell>
          <cell r="O25">
            <v>385.49</v>
          </cell>
          <cell r="P25">
            <v>390.17</v>
          </cell>
          <cell r="Q25">
            <v>393.12</v>
          </cell>
          <cell r="R25">
            <v>387.58</v>
          </cell>
          <cell r="S25">
            <v>385.34</v>
          </cell>
          <cell r="T25">
            <v>357.48</v>
          </cell>
          <cell r="U25">
            <v>352.22</v>
          </cell>
          <cell r="V25">
            <v>347.11</v>
          </cell>
          <cell r="W25">
            <v>337.25</v>
          </cell>
          <cell r="X25">
            <v>335.45</v>
          </cell>
          <cell r="Y25">
            <v>326.45</v>
          </cell>
          <cell r="Z25">
            <v>321.05</v>
          </cell>
          <cell r="AA25">
            <v>308.95</v>
          </cell>
        </row>
        <row r="43">
          <cell r="D43">
            <v>274.97000000000003</v>
          </cell>
          <cell r="E43">
            <v>262.92</v>
          </cell>
          <cell r="F43">
            <v>246.43</v>
          </cell>
          <cell r="G43">
            <v>223.27</v>
          </cell>
          <cell r="H43">
            <v>223.97</v>
          </cell>
          <cell r="I43">
            <v>265.8</v>
          </cell>
          <cell r="J43">
            <v>373.22</v>
          </cell>
          <cell r="K43">
            <v>428.81</v>
          </cell>
          <cell r="L43">
            <v>467.18</v>
          </cell>
          <cell r="M43">
            <v>515.41999999999996</v>
          </cell>
          <cell r="N43">
            <v>510.34</v>
          </cell>
          <cell r="O43">
            <v>510.72</v>
          </cell>
          <cell r="P43">
            <v>533.47</v>
          </cell>
          <cell r="Q43">
            <v>514.82000000000005</v>
          </cell>
          <cell r="R43">
            <v>510.5</v>
          </cell>
          <cell r="S43">
            <v>511.44</v>
          </cell>
          <cell r="T43">
            <v>495.1</v>
          </cell>
          <cell r="U43">
            <v>475.03</v>
          </cell>
          <cell r="V43">
            <v>477.65</v>
          </cell>
          <cell r="W43">
            <v>463.18</v>
          </cell>
          <cell r="X43">
            <v>486.6</v>
          </cell>
          <cell r="Y43">
            <v>458.74</v>
          </cell>
          <cell r="Z43">
            <v>394.44</v>
          </cell>
          <cell r="AA43">
            <v>342.79</v>
          </cell>
        </row>
        <row r="45">
          <cell r="D45">
            <v>115.54</v>
          </cell>
          <cell r="E45">
            <v>116.59</v>
          </cell>
          <cell r="F45">
            <v>114.38</v>
          </cell>
          <cell r="G45">
            <v>103.32</v>
          </cell>
          <cell r="H45">
            <v>97.54</v>
          </cell>
          <cell r="I45">
            <v>99.29</v>
          </cell>
          <cell r="J45">
            <v>116.69</v>
          </cell>
          <cell r="K45">
            <v>122.83</v>
          </cell>
          <cell r="L45">
            <v>121.06</v>
          </cell>
          <cell r="M45">
            <v>121.34</v>
          </cell>
          <cell r="N45">
            <v>130.03</v>
          </cell>
          <cell r="O45">
            <v>129.02000000000001</v>
          </cell>
          <cell r="P45">
            <v>134.06</v>
          </cell>
          <cell r="Q45">
            <v>130.80000000000001</v>
          </cell>
          <cell r="R45">
            <v>128.09</v>
          </cell>
          <cell r="S45">
            <v>130.54</v>
          </cell>
          <cell r="T45">
            <v>137.21</v>
          </cell>
          <cell r="U45">
            <v>136.49</v>
          </cell>
          <cell r="V45">
            <v>140.9</v>
          </cell>
          <cell r="W45">
            <v>143.26</v>
          </cell>
          <cell r="X45">
            <v>149.28</v>
          </cell>
          <cell r="Y45">
            <v>136.75</v>
          </cell>
          <cell r="Z45">
            <v>128.57</v>
          </cell>
          <cell r="AA45">
            <v>126.24</v>
          </cell>
        </row>
        <row r="47">
          <cell r="D47">
            <v>336.96</v>
          </cell>
          <cell r="E47">
            <v>309.44</v>
          </cell>
          <cell r="F47">
            <v>296.08</v>
          </cell>
          <cell r="G47">
            <v>281.02999999999997</v>
          </cell>
          <cell r="H47">
            <v>284.82</v>
          </cell>
          <cell r="I47">
            <v>319.13</v>
          </cell>
          <cell r="J47">
            <v>402.31</v>
          </cell>
          <cell r="K47">
            <v>436.43</v>
          </cell>
          <cell r="L47">
            <v>474.02</v>
          </cell>
          <cell r="M47">
            <v>491.41</v>
          </cell>
          <cell r="N47">
            <v>484.69</v>
          </cell>
          <cell r="O47">
            <v>495.2</v>
          </cell>
          <cell r="P47">
            <v>578.80999999999995</v>
          </cell>
          <cell r="Q47">
            <v>537.14</v>
          </cell>
          <cell r="R47">
            <v>523.46</v>
          </cell>
          <cell r="S47">
            <v>552.29</v>
          </cell>
          <cell r="T47">
            <v>557.47</v>
          </cell>
          <cell r="U47">
            <v>547.69000000000005</v>
          </cell>
          <cell r="V47">
            <v>544.28</v>
          </cell>
          <cell r="W47">
            <v>549.62</v>
          </cell>
          <cell r="X47">
            <v>573.11</v>
          </cell>
          <cell r="Y47">
            <v>556.92999999999995</v>
          </cell>
          <cell r="Z47">
            <v>472.33</v>
          </cell>
          <cell r="AA47">
            <v>417.74</v>
          </cell>
        </row>
        <row r="49">
          <cell r="D49">
            <v>193.94</v>
          </cell>
          <cell r="E49">
            <v>188.4</v>
          </cell>
          <cell r="F49">
            <v>177.83</v>
          </cell>
          <cell r="G49">
            <v>177.7</v>
          </cell>
          <cell r="H49">
            <v>173.44</v>
          </cell>
          <cell r="I49">
            <v>182.05</v>
          </cell>
          <cell r="J49">
            <v>215.21</v>
          </cell>
          <cell r="K49">
            <v>220.22</v>
          </cell>
          <cell r="L49">
            <v>223.06</v>
          </cell>
          <cell r="M49">
            <v>226.91</v>
          </cell>
          <cell r="N49">
            <v>225.29</v>
          </cell>
          <cell r="O49">
            <v>224.98</v>
          </cell>
          <cell r="P49">
            <v>272.8</v>
          </cell>
          <cell r="Q49">
            <v>250.14</v>
          </cell>
          <cell r="R49">
            <v>236.76</v>
          </cell>
          <cell r="S49">
            <v>255.95</v>
          </cell>
          <cell r="T49">
            <v>256.85000000000002</v>
          </cell>
          <cell r="U49">
            <v>249.18</v>
          </cell>
          <cell r="V49">
            <v>254.66</v>
          </cell>
          <cell r="W49">
            <v>250.5</v>
          </cell>
          <cell r="X49">
            <v>248.64</v>
          </cell>
          <cell r="Y49">
            <v>243.32</v>
          </cell>
          <cell r="Z49">
            <v>216.3</v>
          </cell>
          <cell r="AA49">
            <v>213.12</v>
          </cell>
        </row>
        <row r="95">
          <cell r="D95">
            <v>480.00000000174623</v>
          </cell>
          <cell r="E95">
            <v>479.99999999738066</v>
          </cell>
          <cell r="F95">
            <v>480.00000000174623</v>
          </cell>
          <cell r="G95">
            <v>480.00000000174623</v>
          </cell>
          <cell r="H95">
            <v>383.99999999965075</v>
          </cell>
          <cell r="I95">
            <v>383.99999999965075</v>
          </cell>
          <cell r="J95">
            <v>287.99999999755528</v>
          </cell>
          <cell r="K95">
            <v>288.00000000192085</v>
          </cell>
          <cell r="L95">
            <v>1343.9999999987776</v>
          </cell>
          <cell r="M95">
            <v>1343.9999999987776</v>
          </cell>
          <cell r="N95">
            <v>1152.0000000033178</v>
          </cell>
          <cell r="O95">
            <v>959.99999999912689</v>
          </cell>
          <cell r="P95">
            <v>1343.9999999987776</v>
          </cell>
          <cell r="Q95">
            <v>959.99999999912689</v>
          </cell>
          <cell r="R95">
            <v>1344.0000000031432</v>
          </cell>
          <cell r="S95">
            <v>1247.9999999966822</v>
          </cell>
          <cell r="T95">
            <v>1248.0000000010477</v>
          </cell>
          <cell r="U95">
            <v>959.99999999912689</v>
          </cell>
          <cell r="V95">
            <v>960.00000000349246</v>
          </cell>
          <cell r="W95">
            <v>959.99999999912689</v>
          </cell>
          <cell r="X95">
            <v>767.99999999930151</v>
          </cell>
          <cell r="Y95">
            <v>672.00000000157161</v>
          </cell>
          <cell r="Z95">
            <v>575.99999999947613</v>
          </cell>
          <cell r="AA95">
            <v>575.99999999947613</v>
          </cell>
        </row>
        <row r="97">
          <cell r="D97">
            <v>95.999999999912689</v>
          </cell>
          <cell r="E97">
            <v>192.00000000037107</v>
          </cell>
          <cell r="F97">
            <v>191.99999999982538</v>
          </cell>
          <cell r="G97">
            <v>191.99999999982538</v>
          </cell>
          <cell r="H97">
            <v>95.999999999912689</v>
          </cell>
          <cell r="I97">
            <v>96.000000000458385</v>
          </cell>
          <cell r="J97">
            <v>191.99999999982538</v>
          </cell>
          <cell r="K97">
            <v>191.99999999982538</v>
          </cell>
          <cell r="L97">
            <v>192.00000000037107</v>
          </cell>
          <cell r="M97">
            <v>287.99999999973807</v>
          </cell>
          <cell r="N97">
            <v>288.00000000028376</v>
          </cell>
          <cell r="O97">
            <v>287.99999999973807</v>
          </cell>
          <cell r="P97">
            <v>384.00000000019645</v>
          </cell>
          <cell r="Q97">
            <v>191.99999999982538</v>
          </cell>
          <cell r="R97">
            <v>384.00000000019645</v>
          </cell>
          <cell r="S97">
            <v>287.99999999973807</v>
          </cell>
          <cell r="T97">
            <v>384.00000000019645</v>
          </cell>
          <cell r="U97">
            <v>287.99999999973807</v>
          </cell>
          <cell r="V97">
            <v>288.00000000028376</v>
          </cell>
          <cell r="W97">
            <v>287.99999999973807</v>
          </cell>
          <cell r="X97">
            <v>191.99999999982538</v>
          </cell>
          <cell r="Y97">
            <v>192.00000000037107</v>
          </cell>
          <cell r="Z97">
            <v>191.99999999982538</v>
          </cell>
          <cell r="AA97">
            <v>191.99999999982538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12.000000000261934</v>
          </cell>
          <cell r="L99">
            <v>0</v>
          </cell>
          <cell r="M99">
            <v>0</v>
          </cell>
          <cell r="N99">
            <v>0</v>
          </cell>
          <cell r="O99">
            <v>11.999999999170541</v>
          </cell>
          <cell r="P99">
            <v>0</v>
          </cell>
          <cell r="Q99">
            <v>0</v>
          </cell>
          <cell r="R99">
            <v>0</v>
          </cell>
          <cell r="S99">
            <v>24.000000000523869</v>
          </cell>
          <cell r="T99">
            <v>12.000000000261934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11.999999999170541</v>
          </cell>
          <cell r="Z99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12.000000000261934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11.999999999716238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3"/>
  <sheetViews>
    <sheetView tabSelected="1" view="pageBreakPreview" topLeftCell="A40" zoomScale="80" zoomScaleNormal="75" zoomScaleSheetLayoutView="80" workbookViewId="0">
      <selection activeCell="L23" sqref="L23"/>
    </sheetView>
  </sheetViews>
  <sheetFormatPr defaultRowHeight="12.75" x14ac:dyDescent="0.2"/>
  <cols>
    <col min="1" max="1" width="28.28515625" style="1" customWidth="1"/>
    <col min="2" max="2" width="18.28515625" style="1" customWidth="1"/>
    <col min="3" max="3" width="9.140625" style="1"/>
    <col min="4" max="4" width="7.140625" style="1" customWidth="1"/>
    <col min="5" max="5" width="9.28515625" style="1" bestFit="1" customWidth="1"/>
    <col min="6" max="6" width="11" style="1" bestFit="1" customWidth="1"/>
    <col min="7" max="8" width="11" style="2" bestFit="1" customWidth="1"/>
    <col min="9" max="12" width="11" style="1" bestFit="1" customWidth="1"/>
    <col min="13" max="14" width="11" style="2" bestFit="1" customWidth="1"/>
    <col min="15" max="21" width="11" style="1" customWidth="1"/>
    <col min="22" max="22" width="11" style="2" customWidth="1"/>
    <col min="23" max="24" width="11" style="1" customWidth="1"/>
    <col min="25" max="25" width="11" style="2" customWidth="1"/>
    <col min="26" max="28" width="11" style="1" bestFit="1" customWidth="1"/>
    <col min="29" max="29" width="18.42578125" style="1" customWidth="1"/>
    <col min="30" max="256" width="9.140625" style="1"/>
    <col min="257" max="257" width="28.28515625" style="1" customWidth="1"/>
    <col min="258" max="258" width="18.28515625" style="1" customWidth="1"/>
    <col min="259" max="259" width="9.140625" style="1"/>
    <col min="260" max="260" width="7.140625" style="1" customWidth="1"/>
    <col min="261" max="261" width="9.28515625" style="1" bestFit="1" customWidth="1"/>
    <col min="262" max="270" width="11" style="1" bestFit="1" customWidth="1"/>
    <col min="271" max="281" width="11" style="1" customWidth="1"/>
    <col min="282" max="284" width="11" style="1" bestFit="1" customWidth="1"/>
    <col min="285" max="285" width="18.42578125" style="1" customWidth="1"/>
    <col min="286" max="512" width="9.140625" style="1"/>
    <col min="513" max="513" width="28.28515625" style="1" customWidth="1"/>
    <col min="514" max="514" width="18.28515625" style="1" customWidth="1"/>
    <col min="515" max="515" width="9.140625" style="1"/>
    <col min="516" max="516" width="7.140625" style="1" customWidth="1"/>
    <col min="517" max="517" width="9.28515625" style="1" bestFit="1" customWidth="1"/>
    <col min="518" max="526" width="11" style="1" bestFit="1" customWidth="1"/>
    <col min="527" max="537" width="11" style="1" customWidth="1"/>
    <col min="538" max="540" width="11" style="1" bestFit="1" customWidth="1"/>
    <col min="541" max="541" width="18.42578125" style="1" customWidth="1"/>
    <col min="542" max="768" width="9.140625" style="1"/>
    <col min="769" max="769" width="28.28515625" style="1" customWidth="1"/>
    <col min="770" max="770" width="18.28515625" style="1" customWidth="1"/>
    <col min="771" max="771" width="9.140625" style="1"/>
    <col min="772" max="772" width="7.140625" style="1" customWidth="1"/>
    <col min="773" max="773" width="9.28515625" style="1" bestFit="1" customWidth="1"/>
    <col min="774" max="782" width="11" style="1" bestFit="1" customWidth="1"/>
    <col min="783" max="793" width="11" style="1" customWidth="1"/>
    <col min="794" max="796" width="11" style="1" bestFit="1" customWidth="1"/>
    <col min="797" max="797" width="18.42578125" style="1" customWidth="1"/>
    <col min="798" max="1024" width="9.140625" style="1"/>
    <col min="1025" max="1025" width="28.28515625" style="1" customWidth="1"/>
    <col min="1026" max="1026" width="18.28515625" style="1" customWidth="1"/>
    <col min="1027" max="1027" width="9.140625" style="1"/>
    <col min="1028" max="1028" width="7.140625" style="1" customWidth="1"/>
    <col min="1029" max="1029" width="9.28515625" style="1" bestFit="1" customWidth="1"/>
    <col min="1030" max="1038" width="11" style="1" bestFit="1" customWidth="1"/>
    <col min="1039" max="1049" width="11" style="1" customWidth="1"/>
    <col min="1050" max="1052" width="11" style="1" bestFit="1" customWidth="1"/>
    <col min="1053" max="1053" width="18.42578125" style="1" customWidth="1"/>
    <col min="1054" max="1280" width="9.140625" style="1"/>
    <col min="1281" max="1281" width="28.28515625" style="1" customWidth="1"/>
    <col min="1282" max="1282" width="18.28515625" style="1" customWidth="1"/>
    <col min="1283" max="1283" width="9.140625" style="1"/>
    <col min="1284" max="1284" width="7.140625" style="1" customWidth="1"/>
    <col min="1285" max="1285" width="9.28515625" style="1" bestFit="1" customWidth="1"/>
    <col min="1286" max="1294" width="11" style="1" bestFit="1" customWidth="1"/>
    <col min="1295" max="1305" width="11" style="1" customWidth="1"/>
    <col min="1306" max="1308" width="11" style="1" bestFit="1" customWidth="1"/>
    <col min="1309" max="1309" width="18.42578125" style="1" customWidth="1"/>
    <col min="1310" max="1536" width="9.140625" style="1"/>
    <col min="1537" max="1537" width="28.28515625" style="1" customWidth="1"/>
    <col min="1538" max="1538" width="18.28515625" style="1" customWidth="1"/>
    <col min="1539" max="1539" width="9.140625" style="1"/>
    <col min="1540" max="1540" width="7.140625" style="1" customWidth="1"/>
    <col min="1541" max="1541" width="9.28515625" style="1" bestFit="1" customWidth="1"/>
    <col min="1542" max="1550" width="11" style="1" bestFit="1" customWidth="1"/>
    <col min="1551" max="1561" width="11" style="1" customWidth="1"/>
    <col min="1562" max="1564" width="11" style="1" bestFit="1" customWidth="1"/>
    <col min="1565" max="1565" width="18.42578125" style="1" customWidth="1"/>
    <col min="1566" max="1792" width="9.140625" style="1"/>
    <col min="1793" max="1793" width="28.28515625" style="1" customWidth="1"/>
    <col min="1794" max="1794" width="18.28515625" style="1" customWidth="1"/>
    <col min="1795" max="1795" width="9.140625" style="1"/>
    <col min="1796" max="1796" width="7.140625" style="1" customWidth="1"/>
    <col min="1797" max="1797" width="9.28515625" style="1" bestFit="1" customWidth="1"/>
    <col min="1798" max="1806" width="11" style="1" bestFit="1" customWidth="1"/>
    <col min="1807" max="1817" width="11" style="1" customWidth="1"/>
    <col min="1818" max="1820" width="11" style="1" bestFit="1" customWidth="1"/>
    <col min="1821" max="1821" width="18.42578125" style="1" customWidth="1"/>
    <col min="1822" max="2048" width="9.140625" style="1"/>
    <col min="2049" max="2049" width="28.28515625" style="1" customWidth="1"/>
    <col min="2050" max="2050" width="18.28515625" style="1" customWidth="1"/>
    <col min="2051" max="2051" width="9.140625" style="1"/>
    <col min="2052" max="2052" width="7.140625" style="1" customWidth="1"/>
    <col min="2053" max="2053" width="9.28515625" style="1" bestFit="1" customWidth="1"/>
    <col min="2054" max="2062" width="11" style="1" bestFit="1" customWidth="1"/>
    <col min="2063" max="2073" width="11" style="1" customWidth="1"/>
    <col min="2074" max="2076" width="11" style="1" bestFit="1" customWidth="1"/>
    <col min="2077" max="2077" width="18.42578125" style="1" customWidth="1"/>
    <col min="2078" max="2304" width="9.140625" style="1"/>
    <col min="2305" max="2305" width="28.28515625" style="1" customWidth="1"/>
    <col min="2306" max="2306" width="18.28515625" style="1" customWidth="1"/>
    <col min="2307" max="2307" width="9.140625" style="1"/>
    <col min="2308" max="2308" width="7.140625" style="1" customWidth="1"/>
    <col min="2309" max="2309" width="9.28515625" style="1" bestFit="1" customWidth="1"/>
    <col min="2310" max="2318" width="11" style="1" bestFit="1" customWidth="1"/>
    <col min="2319" max="2329" width="11" style="1" customWidth="1"/>
    <col min="2330" max="2332" width="11" style="1" bestFit="1" customWidth="1"/>
    <col min="2333" max="2333" width="18.42578125" style="1" customWidth="1"/>
    <col min="2334" max="2560" width="9.140625" style="1"/>
    <col min="2561" max="2561" width="28.28515625" style="1" customWidth="1"/>
    <col min="2562" max="2562" width="18.28515625" style="1" customWidth="1"/>
    <col min="2563" max="2563" width="9.140625" style="1"/>
    <col min="2564" max="2564" width="7.140625" style="1" customWidth="1"/>
    <col min="2565" max="2565" width="9.28515625" style="1" bestFit="1" customWidth="1"/>
    <col min="2566" max="2574" width="11" style="1" bestFit="1" customWidth="1"/>
    <col min="2575" max="2585" width="11" style="1" customWidth="1"/>
    <col min="2586" max="2588" width="11" style="1" bestFit="1" customWidth="1"/>
    <col min="2589" max="2589" width="18.42578125" style="1" customWidth="1"/>
    <col min="2590" max="2816" width="9.140625" style="1"/>
    <col min="2817" max="2817" width="28.28515625" style="1" customWidth="1"/>
    <col min="2818" max="2818" width="18.28515625" style="1" customWidth="1"/>
    <col min="2819" max="2819" width="9.140625" style="1"/>
    <col min="2820" max="2820" width="7.140625" style="1" customWidth="1"/>
    <col min="2821" max="2821" width="9.28515625" style="1" bestFit="1" customWidth="1"/>
    <col min="2822" max="2830" width="11" style="1" bestFit="1" customWidth="1"/>
    <col min="2831" max="2841" width="11" style="1" customWidth="1"/>
    <col min="2842" max="2844" width="11" style="1" bestFit="1" customWidth="1"/>
    <col min="2845" max="2845" width="18.42578125" style="1" customWidth="1"/>
    <col min="2846" max="3072" width="9.140625" style="1"/>
    <col min="3073" max="3073" width="28.28515625" style="1" customWidth="1"/>
    <col min="3074" max="3074" width="18.28515625" style="1" customWidth="1"/>
    <col min="3075" max="3075" width="9.140625" style="1"/>
    <col min="3076" max="3076" width="7.140625" style="1" customWidth="1"/>
    <col min="3077" max="3077" width="9.28515625" style="1" bestFit="1" customWidth="1"/>
    <col min="3078" max="3086" width="11" style="1" bestFit="1" customWidth="1"/>
    <col min="3087" max="3097" width="11" style="1" customWidth="1"/>
    <col min="3098" max="3100" width="11" style="1" bestFit="1" customWidth="1"/>
    <col min="3101" max="3101" width="18.42578125" style="1" customWidth="1"/>
    <col min="3102" max="3328" width="9.140625" style="1"/>
    <col min="3329" max="3329" width="28.28515625" style="1" customWidth="1"/>
    <col min="3330" max="3330" width="18.28515625" style="1" customWidth="1"/>
    <col min="3331" max="3331" width="9.140625" style="1"/>
    <col min="3332" max="3332" width="7.140625" style="1" customWidth="1"/>
    <col min="3333" max="3333" width="9.28515625" style="1" bestFit="1" customWidth="1"/>
    <col min="3334" max="3342" width="11" style="1" bestFit="1" customWidth="1"/>
    <col min="3343" max="3353" width="11" style="1" customWidth="1"/>
    <col min="3354" max="3356" width="11" style="1" bestFit="1" customWidth="1"/>
    <col min="3357" max="3357" width="18.42578125" style="1" customWidth="1"/>
    <col min="3358" max="3584" width="9.140625" style="1"/>
    <col min="3585" max="3585" width="28.28515625" style="1" customWidth="1"/>
    <col min="3586" max="3586" width="18.28515625" style="1" customWidth="1"/>
    <col min="3587" max="3587" width="9.140625" style="1"/>
    <col min="3588" max="3588" width="7.140625" style="1" customWidth="1"/>
    <col min="3589" max="3589" width="9.28515625" style="1" bestFit="1" customWidth="1"/>
    <col min="3590" max="3598" width="11" style="1" bestFit="1" customWidth="1"/>
    <col min="3599" max="3609" width="11" style="1" customWidth="1"/>
    <col min="3610" max="3612" width="11" style="1" bestFit="1" customWidth="1"/>
    <col min="3613" max="3613" width="18.42578125" style="1" customWidth="1"/>
    <col min="3614" max="3840" width="9.140625" style="1"/>
    <col min="3841" max="3841" width="28.28515625" style="1" customWidth="1"/>
    <col min="3842" max="3842" width="18.28515625" style="1" customWidth="1"/>
    <col min="3843" max="3843" width="9.140625" style="1"/>
    <col min="3844" max="3844" width="7.140625" style="1" customWidth="1"/>
    <col min="3845" max="3845" width="9.28515625" style="1" bestFit="1" customWidth="1"/>
    <col min="3846" max="3854" width="11" style="1" bestFit="1" customWidth="1"/>
    <col min="3855" max="3865" width="11" style="1" customWidth="1"/>
    <col min="3866" max="3868" width="11" style="1" bestFit="1" customWidth="1"/>
    <col min="3869" max="3869" width="18.42578125" style="1" customWidth="1"/>
    <col min="3870" max="4096" width="9.140625" style="1"/>
    <col min="4097" max="4097" width="28.28515625" style="1" customWidth="1"/>
    <col min="4098" max="4098" width="18.28515625" style="1" customWidth="1"/>
    <col min="4099" max="4099" width="9.140625" style="1"/>
    <col min="4100" max="4100" width="7.140625" style="1" customWidth="1"/>
    <col min="4101" max="4101" width="9.28515625" style="1" bestFit="1" customWidth="1"/>
    <col min="4102" max="4110" width="11" style="1" bestFit="1" customWidth="1"/>
    <col min="4111" max="4121" width="11" style="1" customWidth="1"/>
    <col min="4122" max="4124" width="11" style="1" bestFit="1" customWidth="1"/>
    <col min="4125" max="4125" width="18.42578125" style="1" customWidth="1"/>
    <col min="4126" max="4352" width="9.140625" style="1"/>
    <col min="4353" max="4353" width="28.28515625" style="1" customWidth="1"/>
    <col min="4354" max="4354" width="18.28515625" style="1" customWidth="1"/>
    <col min="4355" max="4355" width="9.140625" style="1"/>
    <col min="4356" max="4356" width="7.140625" style="1" customWidth="1"/>
    <col min="4357" max="4357" width="9.28515625" style="1" bestFit="1" customWidth="1"/>
    <col min="4358" max="4366" width="11" style="1" bestFit="1" customWidth="1"/>
    <col min="4367" max="4377" width="11" style="1" customWidth="1"/>
    <col min="4378" max="4380" width="11" style="1" bestFit="1" customWidth="1"/>
    <col min="4381" max="4381" width="18.42578125" style="1" customWidth="1"/>
    <col min="4382" max="4608" width="9.140625" style="1"/>
    <col min="4609" max="4609" width="28.28515625" style="1" customWidth="1"/>
    <col min="4610" max="4610" width="18.28515625" style="1" customWidth="1"/>
    <col min="4611" max="4611" width="9.140625" style="1"/>
    <col min="4612" max="4612" width="7.140625" style="1" customWidth="1"/>
    <col min="4613" max="4613" width="9.28515625" style="1" bestFit="1" customWidth="1"/>
    <col min="4614" max="4622" width="11" style="1" bestFit="1" customWidth="1"/>
    <col min="4623" max="4633" width="11" style="1" customWidth="1"/>
    <col min="4634" max="4636" width="11" style="1" bestFit="1" customWidth="1"/>
    <col min="4637" max="4637" width="18.42578125" style="1" customWidth="1"/>
    <col min="4638" max="4864" width="9.140625" style="1"/>
    <col min="4865" max="4865" width="28.28515625" style="1" customWidth="1"/>
    <col min="4866" max="4866" width="18.28515625" style="1" customWidth="1"/>
    <col min="4867" max="4867" width="9.140625" style="1"/>
    <col min="4868" max="4868" width="7.140625" style="1" customWidth="1"/>
    <col min="4869" max="4869" width="9.28515625" style="1" bestFit="1" customWidth="1"/>
    <col min="4870" max="4878" width="11" style="1" bestFit="1" customWidth="1"/>
    <col min="4879" max="4889" width="11" style="1" customWidth="1"/>
    <col min="4890" max="4892" width="11" style="1" bestFit="1" customWidth="1"/>
    <col min="4893" max="4893" width="18.42578125" style="1" customWidth="1"/>
    <col min="4894" max="5120" width="9.140625" style="1"/>
    <col min="5121" max="5121" width="28.28515625" style="1" customWidth="1"/>
    <col min="5122" max="5122" width="18.28515625" style="1" customWidth="1"/>
    <col min="5123" max="5123" width="9.140625" style="1"/>
    <col min="5124" max="5124" width="7.140625" style="1" customWidth="1"/>
    <col min="5125" max="5125" width="9.28515625" style="1" bestFit="1" customWidth="1"/>
    <col min="5126" max="5134" width="11" style="1" bestFit="1" customWidth="1"/>
    <col min="5135" max="5145" width="11" style="1" customWidth="1"/>
    <col min="5146" max="5148" width="11" style="1" bestFit="1" customWidth="1"/>
    <col min="5149" max="5149" width="18.42578125" style="1" customWidth="1"/>
    <col min="5150" max="5376" width="9.140625" style="1"/>
    <col min="5377" max="5377" width="28.28515625" style="1" customWidth="1"/>
    <col min="5378" max="5378" width="18.28515625" style="1" customWidth="1"/>
    <col min="5379" max="5379" width="9.140625" style="1"/>
    <col min="5380" max="5380" width="7.140625" style="1" customWidth="1"/>
    <col min="5381" max="5381" width="9.28515625" style="1" bestFit="1" customWidth="1"/>
    <col min="5382" max="5390" width="11" style="1" bestFit="1" customWidth="1"/>
    <col min="5391" max="5401" width="11" style="1" customWidth="1"/>
    <col min="5402" max="5404" width="11" style="1" bestFit="1" customWidth="1"/>
    <col min="5405" max="5405" width="18.42578125" style="1" customWidth="1"/>
    <col min="5406" max="5632" width="9.140625" style="1"/>
    <col min="5633" max="5633" width="28.28515625" style="1" customWidth="1"/>
    <col min="5634" max="5634" width="18.28515625" style="1" customWidth="1"/>
    <col min="5635" max="5635" width="9.140625" style="1"/>
    <col min="5636" max="5636" width="7.140625" style="1" customWidth="1"/>
    <col min="5637" max="5637" width="9.28515625" style="1" bestFit="1" customWidth="1"/>
    <col min="5638" max="5646" width="11" style="1" bestFit="1" customWidth="1"/>
    <col min="5647" max="5657" width="11" style="1" customWidth="1"/>
    <col min="5658" max="5660" width="11" style="1" bestFit="1" customWidth="1"/>
    <col min="5661" max="5661" width="18.42578125" style="1" customWidth="1"/>
    <col min="5662" max="5888" width="9.140625" style="1"/>
    <col min="5889" max="5889" width="28.28515625" style="1" customWidth="1"/>
    <col min="5890" max="5890" width="18.28515625" style="1" customWidth="1"/>
    <col min="5891" max="5891" width="9.140625" style="1"/>
    <col min="5892" max="5892" width="7.140625" style="1" customWidth="1"/>
    <col min="5893" max="5893" width="9.28515625" style="1" bestFit="1" customWidth="1"/>
    <col min="5894" max="5902" width="11" style="1" bestFit="1" customWidth="1"/>
    <col min="5903" max="5913" width="11" style="1" customWidth="1"/>
    <col min="5914" max="5916" width="11" style="1" bestFit="1" customWidth="1"/>
    <col min="5917" max="5917" width="18.42578125" style="1" customWidth="1"/>
    <col min="5918" max="6144" width="9.140625" style="1"/>
    <col min="6145" max="6145" width="28.28515625" style="1" customWidth="1"/>
    <col min="6146" max="6146" width="18.28515625" style="1" customWidth="1"/>
    <col min="6147" max="6147" width="9.140625" style="1"/>
    <col min="6148" max="6148" width="7.140625" style="1" customWidth="1"/>
    <col min="6149" max="6149" width="9.28515625" style="1" bestFit="1" customWidth="1"/>
    <col min="6150" max="6158" width="11" style="1" bestFit="1" customWidth="1"/>
    <col min="6159" max="6169" width="11" style="1" customWidth="1"/>
    <col min="6170" max="6172" width="11" style="1" bestFit="1" customWidth="1"/>
    <col min="6173" max="6173" width="18.42578125" style="1" customWidth="1"/>
    <col min="6174" max="6400" width="9.140625" style="1"/>
    <col min="6401" max="6401" width="28.28515625" style="1" customWidth="1"/>
    <col min="6402" max="6402" width="18.28515625" style="1" customWidth="1"/>
    <col min="6403" max="6403" width="9.140625" style="1"/>
    <col min="6404" max="6404" width="7.140625" style="1" customWidth="1"/>
    <col min="6405" max="6405" width="9.28515625" style="1" bestFit="1" customWidth="1"/>
    <col min="6406" max="6414" width="11" style="1" bestFit="1" customWidth="1"/>
    <col min="6415" max="6425" width="11" style="1" customWidth="1"/>
    <col min="6426" max="6428" width="11" style="1" bestFit="1" customWidth="1"/>
    <col min="6429" max="6429" width="18.42578125" style="1" customWidth="1"/>
    <col min="6430" max="6656" width="9.140625" style="1"/>
    <col min="6657" max="6657" width="28.28515625" style="1" customWidth="1"/>
    <col min="6658" max="6658" width="18.28515625" style="1" customWidth="1"/>
    <col min="6659" max="6659" width="9.140625" style="1"/>
    <col min="6660" max="6660" width="7.140625" style="1" customWidth="1"/>
    <col min="6661" max="6661" width="9.28515625" style="1" bestFit="1" customWidth="1"/>
    <col min="6662" max="6670" width="11" style="1" bestFit="1" customWidth="1"/>
    <col min="6671" max="6681" width="11" style="1" customWidth="1"/>
    <col min="6682" max="6684" width="11" style="1" bestFit="1" customWidth="1"/>
    <col min="6685" max="6685" width="18.42578125" style="1" customWidth="1"/>
    <col min="6686" max="6912" width="9.140625" style="1"/>
    <col min="6913" max="6913" width="28.28515625" style="1" customWidth="1"/>
    <col min="6914" max="6914" width="18.28515625" style="1" customWidth="1"/>
    <col min="6915" max="6915" width="9.140625" style="1"/>
    <col min="6916" max="6916" width="7.140625" style="1" customWidth="1"/>
    <col min="6917" max="6917" width="9.28515625" style="1" bestFit="1" customWidth="1"/>
    <col min="6918" max="6926" width="11" style="1" bestFit="1" customWidth="1"/>
    <col min="6927" max="6937" width="11" style="1" customWidth="1"/>
    <col min="6938" max="6940" width="11" style="1" bestFit="1" customWidth="1"/>
    <col min="6941" max="6941" width="18.42578125" style="1" customWidth="1"/>
    <col min="6942" max="7168" width="9.140625" style="1"/>
    <col min="7169" max="7169" width="28.28515625" style="1" customWidth="1"/>
    <col min="7170" max="7170" width="18.28515625" style="1" customWidth="1"/>
    <col min="7171" max="7171" width="9.140625" style="1"/>
    <col min="7172" max="7172" width="7.140625" style="1" customWidth="1"/>
    <col min="7173" max="7173" width="9.28515625" style="1" bestFit="1" customWidth="1"/>
    <col min="7174" max="7182" width="11" style="1" bestFit="1" customWidth="1"/>
    <col min="7183" max="7193" width="11" style="1" customWidth="1"/>
    <col min="7194" max="7196" width="11" style="1" bestFit="1" customWidth="1"/>
    <col min="7197" max="7197" width="18.42578125" style="1" customWidth="1"/>
    <col min="7198" max="7424" width="9.140625" style="1"/>
    <col min="7425" max="7425" width="28.28515625" style="1" customWidth="1"/>
    <col min="7426" max="7426" width="18.28515625" style="1" customWidth="1"/>
    <col min="7427" max="7427" width="9.140625" style="1"/>
    <col min="7428" max="7428" width="7.140625" style="1" customWidth="1"/>
    <col min="7429" max="7429" width="9.28515625" style="1" bestFit="1" customWidth="1"/>
    <col min="7430" max="7438" width="11" style="1" bestFit="1" customWidth="1"/>
    <col min="7439" max="7449" width="11" style="1" customWidth="1"/>
    <col min="7450" max="7452" width="11" style="1" bestFit="1" customWidth="1"/>
    <col min="7453" max="7453" width="18.42578125" style="1" customWidth="1"/>
    <col min="7454" max="7680" width="9.140625" style="1"/>
    <col min="7681" max="7681" width="28.28515625" style="1" customWidth="1"/>
    <col min="7682" max="7682" width="18.28515625" style="1" customWidth="1"/>
    <col min="7683" max="7683" width="9.140625" style="1"/>
    <col min="7684" max="7684" width="7.140625" style="1" customWidth="1"/>
    <col min="7685" max="7685" width="9.28515625" style="1" bestFit="1" customWidth="1"/>
    <col min="7686" max="7694" width="11" style="1" bestFit="1" customWidth="1"/>
    <col min="7695" max="7705" width="11" style="1" customWidth="1"/>
    <col min="7706" max="7708" width="11" style="1" bestFit="1" customWidth="1"/>
    <col min="7709" max="7709" width="18.42578125" style="1" customWidth="1"/>
    <col min="7710" max="7936" width="9.140625" style="1"/>
    <col min="7937" max="7937" width="28.28515625" style="1" customWidth="1"/>
    <col min="7938" max="7938" width="18.28515625" style="1" customWidth="1"/>
    <col min="7939" max="7939" width="9.140625" style="1"/>
    <col min="7940" max="7940" width="7.140625" style="1" customWidth="1"/>
    <col min="7941" max="7941" width="9.28515625" style="1" bestFit="1" customWidth="1"/>
    <col min="7942" max="7950" width="11" style="1" bestFit="1" customWidth="1"/>
    <col min="7951" max="7961" width="11" style="1" customWidth="1"/>
    <col min="7962" max="7964" width="11" style="1" bestFit="1" customWidth="1"/>
    <col min="7965" max="7965" width="18.42578125" style="1" customWidth="1"/>
    <col min="7966" max="8192" width="9.140625" style="1"/>
    <col min="8193" max="8193" width="28.28515625" style="1" customWidth="1"/>
    <col min="8194" max="8194" width="18.28515625" style="1" customWidth="1"/>
    <col min="8195" max="8195" width="9.140625" style="1"/>
    <col min="8196" max="8196" width="7.140625" style="1" customWidth="1"/>
    <col min="8197" max="8197" width="9.28515625" style="1" bestFit="1" customWidth="1"/>
    <col min="8198" max="8206" width="11" style="1" bestFit="1" customWidth="1"/>
    <col min="8207" max="8217" width="11" style="1" customWidth="1"/>
    <col min="8218" max="8220" width="11" style="1" bestFit="1" customWidth="1"/>
    <col min="8221" max="8221" width="18.42578125" style="1" customWidth="1"/>
    <col min="8222" max="8448" width="9.140625" style="1"/>
    <col min="8449" max="8449" width="28.28515625" style="1" customWidth="1"/>
    <col min="8450" max="8450" width="18.28515625" style="1" customWidth="1"/>
    <col min="8451" max="8451" width="9.140625" style="1"/>
    <col min="8452" max="8452" width="7.140625" style="1" customWidth="1"/>
    <col min="8453" max="8453" width="9.28515625" style="1" bestFit="1" customWidth="1"/>
    <col min="8454" max="8462" width="11" style="1" bestFit="1" customWidth="1"/>
    <col min="8463" max="8473" width="11" style="1" customWidth="1"/>
    <col min="8474" max="8476" width="11" style="1" bestFit="1" customWidth="1"/>
    <col min="8477" max="8477" width="18.42578125" style="1" customWidth="1"/>
    <col min="8478" max="8704" width="9.140625" style="1"/>
    <col min="8705" max="8705" width="28.28515625" style="1" customWidth="1"/>
    <col min="8706" max="8706" width="18.28515625" style="1" customWidth="1"/>
    <col min="8707" max="8707" width="9.140625" style="1"/>
    <col min="8708" max="8708" width="7.140625" style="1" customWidth="1"/>
    <col min="8709" max="8709" width="9.28515625" style="1" bestFit="1" customWidth="1"/>
    <col min="8710" max="8718" width="11" style="1" bestFit="1" customWidth="1"/>
    <col min="8719" max="8729" width="11" style="1" customWidth="1"/>
    <col min="8730" max="8732" width="11" style="1" bestFit="1" customWidth="1"/>
    <col min="8733" max="8733" width="18.42578125" style="1" customWidth="1"/>
    <col min="8734" max="8960" width="9.140625" style="1"/>
    <col min="8961" max="8961" width="28.28515625" style="1" customWidth="1"/>
    <col min="8962" max="8962" width="18.28515625" style="1" customWidth="1"/>
    <col min="8963" max="8963" width="9.140625" style="1"/>
    <col min="8964" max="8964" width="7.140625" style="1" customWidth="1"/>
    <col min="8965" max="8965" width="9.28515625" style="1" bestFit="1" customWidth="1"/>
    <col min="8966" max="8974" width="11" style="1" bestFit="1" customWidth="1"/>
    <col min="8975" max="8985" width="11" style="1" customWidth="1"/>
    <col min="8986" max="8988" width="11" style="1" bestFit="1" customWidth="1"/>
    <col min="8989" max="8989" width="18.42578125" style="1" customWidth="1"/>
    <col min="8990" max="9216" width="9.140625" style="1"/>
    <col min="9217" max="9217" width="28.28515625" style="1" customWidth="1"/>
    <col min="9218" max="9218" width="18.28515625" style="1" customWidth="1"/>
    <col min="9219" max="9219" width="9.140625" style="1"/>
    <col min="9220" max="9220" width="7.140625" style="1" customWidth="1"/>
    <col min="9221" max="9221" width="9.28515625" style="1" bestFit="1" customWidth="1"/>
    <col min="9222" max="9230" width="11" style="1" bestFit="1" customWidth="1"/>
    <col min="9231" max="9241" width="11" style="1" customWidth="1"/>
    <col min="9242" max="9244" width="11" style="1" bestFit="1" customWidth="1"/>
    <col min="9245" max="9245" width="18.42578125" style="1" customWidth="1"/>
    <col min="9246" max="9472" width="9.140625" style="1"/>
    <col min="9473" max="9473" width="28.28515625" style="1" customWidth="1"/>
    <col min="9474" max="9474" width="18.28515625" style="1" customWidth="1"/>
    <col min="9475" max="9475" width="9.140625" style="1"/>
    <col min="9476" max="9476" width="7.140625" style="1" customWidth="1"/>
    <col min="9477" max="9477" width="9.28515625" style="1" bestFit="1" customWidth="1"/>
    <col min="9478" max="9486" width="11" style="1" bestFit="1" customWidth="1"/>
    <col min="9487" max="9497" width="11" style="1" customWidth="1"/>
    <col min="9498" max="9500" width="11" style="1" bestFit="1" customWidth="1"/>
    <col min="9501" max="9501" width="18.42578125" style="1" customWidth="1"/>
    <col min="9502" max="9728" width="9.140625" style="1"/>
    <col min="9729" max="9729" width="28.28515625" style="1" customWidth="1"/>
    <col min="9730" max="9730" width="18.28515625" style="1" customWidth="1"/>
    <col min="9731" max="9731" width="9.140625" style="1"/>
    <col min="9732" max="9732" width="7.140625" style="1" customWidth="1"/>
    <col min="9733" max="9733" width="9.28515625" style="1" bestFit="1" customWidth="1"/>
    <col min="9734" max="9742" width="11" style="1" bestFit="1" customWidth="1"/>
    <col min="9743" max="9753" width="11" style="1" customWidth="1"/>
    <col min="9754" max="9756" width="11" style="1" bestFit="1" customWidth="1"/>
    <col min="9757" max="9757" width="18.42578125" style="1" customWidth="1"/>
    <col min="9758" max="9984" width="9.140625" style="1"/>
    <col min="9985" max="9985" width="28.28515625" style="1" customWidth="1"/>
    <col min="9986" max="9986" width="18.28515625" style="1" customWidth="1"/>
    <col min="9987" max="9987" width="9.140625" style="1"/>
    <col min="9988" max="9988" width="7.140625" style="1" customWidth="1"/>
    <col min="9989" max="9989" width="9.28515625" style="1" bestFit="1" customWidth="1"/>
    <col min="9990" max="9998" width="11" style="1" bestFit="1" customWidth="1"/>
    <col min="9999" max="10009" width="11" style="1" customWidth="1"/>
    <col min="10010" max="10012" width="11" style="1" bestFit="1" customWidth="1"/>
    <col min="10013" max="10013" width="18.42578125" style="1" customWidth="1"/>
    <col min="10014" max="10240" width="9.140625" style="1"/>
    <col min="10241" max="10241" width="28.28515625" style="1" customWidth="1"/>
    <col min="10242" max="10242" width="18.28515625" style="1" customWidth="1"/>
    <col min="10243" max="10243" width="9.140625" style="1"/>
    <col min="10244" max="10244" width="7.140625" style="1" customWidth="1"/>
    <col min="10245" max="10245" width="9.28515625" style="1" bestFit="1" customWidth="1"/>
    <col min="10246" max="10254" width="11" style="1" bestFit="1" customWidth="1"/>
    <col min="10255" max="10265" width="11" style="1" customWidth="1"/>
    <col min="10266" max="10268" width="11" style="1" bestFit="1" customWidth="1"/>
    <col min="10269" max="10269" width="18.42578125" style="1" customWidth="1"/>
    <col min="10270" max="10496" width="9.140625" style="1"/>
    <col min="10497" max="10497" width="28.28515625" style="1" customWidth="1"/>
    <col min="10498" max="10498" width="18.28515625" style="1" customWidth="1"/>
    <col min="10499" max="10499" width="9.140625" style="1"/>
    <col min="10500" max="10500" width="7.140625" style="1" customWidth="1"/>
    <col min="10501" max="10501" width="9.28515625" style="1" bestFit="1" customWidth="1"/>
    <col min="10502" max="10510" width="11" style="1" bestFit="1" customWidth="1"/>
    <col min="10511" max="10521" width="11" style="1" customWidth="1"/>
    <col min="10522" max="10524" width="11" style="1" bestFit="1" customWidth="1"/>
    <col min="10525" max="10525" width="18.42578125" style="1" customWidth="1"/>
    <col min="10526" max="10752" width="9.140625" style="1"/>
    <col min="10753" max="10753" width="28.28515625" style="1" customWidth="1"/>
    <col min="10754" max="10754" width="18.28515625" style="1" customWidth="1"/>
    <col min="10755" max="10755" width="9.140625" style="1"/>
    <col min="10756" max="10756" width="7.140625" style="1" customWidth="1"/>
    <col min="10757" max="10757" width="9.28515625" style="1" bestFit="1" customWidth="1"/>
    <col min="10758" max="10766" width="11" style="1" bestFit="1" customWidth="1"/>
    <col min="10767" max="10777" width="11" style="1" customWidth="1"/>
    <col min="10778" max="10780" width="11" style="1" bestFit="1" customWidth="1"/>
    <col min="10781" max="10781" width="18.42578125" style="1" customWidth="1"/>
    <col min="10782" max="11008" width="9.140625" style="1"/>
    <col min="11009" max="11009" width="28.28515625" style="1" customWidth="1"/>
    <col min="11010" max="11010" width="18.28515625" style="1" customWidth="1"/>
    <col min="11011" max="11011" width="9.140625" style="1"/>
    <col min="11012" max="11012" width="7.140625" style="1" customWidth="1"/>
    <col min="11013" max="11013" width="9.28515625" style="1" bestFit="1" customWidth="1"/>
    <col min="11014" max="11022" width="11" style="1" bestFit="1" customWidth="1"/>
    <col min="11023" max="11033" width="11" style="1" customWidth="1"/>
    <col min="11034" max="11036" width="11" style="1" bestFit="1" customWidth="1"/>
    <col min="11037" max="11037" width="18.42578125" style="1" customWidth="1"/>
    <col min="11038" max="11264" width="9.140625" style="1"/>
    <col min="11265" max="11265" width="28.28515625" style="1" customWidth="1"/>
    <col min="11266" max="11266" width="18.28515625" style="1" customWidth="1"/>
    <col min="11267" max="11267" width="9.140625" style="1"/>
    <col min="11268" max="11268" width="7.140625" style="1" customWidth="1"/>
    <col min="11269" max="11269" width="9.28515625" style="1" bestFit="1" customWidth="1"/>
    <col min="11270" max="11278" width="11" style="1" bestFit="1" customWidth="1"/>
    <col min="11279" max="11289" width="11" style="1" customWidth="1"/>
    <col min="11290" max="11292" width="11" style="1" bestFit="1" customWidth="1"/>
    <col min="11293" max="11293" width="18.42578125" style="1" customWidth="1"/>
    <col min="11294" max="11520" width="9.140625" style="1"/>
    <col min="11521" max="11521" width="28.28515625" style="1" customWidth="1"/>
    <col min="11522" max="11522" width="18.28515625" style="1" customWidth="1"/>
    <col min="11523" max="11523" width="9.140625" style="1"/>
    <col min="11524" max="11524" width="7.140625" style="1" customWidth="1"/>
    <col min="11525" max="11525" width="9.28515625" style="1" bestFit="1" customWidth="1"/>
    <col min="11526" max="11534" width="11" style="1" bestFit="1" customWidth="1"/>
    <col min="11535" max="11545" width="11" style="1" customWidth="1"/>
    <col min="11546" max="11548" width="11" style="1" bestFit="1" customWidth="1"/>
    <col min="11549" max="11549" width="18.42578125" style="1" customWidth="1"/>
    <col min="11550" max="11776" width="9.140625" style="1"/>
    <col min="11777" max="11777" width="28.28515625" style="1" customWidth="1"/>
    <col min="11778" max="11778" width="18.28515625" style="1" customWidth="1"/>
    <col min="11779" max="11779" width="9.140625" style="1"/>
    <col min="11780" max="11780" width="7.140625" style="1" customWidth="1"/>
    <col min="11781" max="11781" width="9.28515625" style="1" bestFit="1" customWidth="1"/>
    <col min="11782" max="11790" width="11" style="1" bestFit="1" customWidth="1"/>
    <col min="11791" max="11801" width="11" style="1" customWidth="1"/>
    <col min="11802" max="11804" width="11" style="1" bestFit="1" customWidth="1"/>
    <col min="11805" max="11805" width="18.42578125" style="1" customWidth="1"/>
    <col min="11806" max="12032" width="9.140625" style="1"/>
    <col min="12033" max="12033" width="28.28515625" style="1" customWidth="1"/>
    <col min="12034" max="12034" width="18.28515625" style="1" customWidth="1"/>
    <col min="12035" max="12035" width="9.140625" style="1"/>
    <col min="12036" max="12036" width="7.140625" style="1" customWidth="1"/>
    <col min="12037" max="12037" width="9.28515625" style="1" bestFit="1" customWidth="1"/>
    <col min="12038" max="12046" width="11" style="1" bestFit="1" customWidth="1"/>
    <col min="12047" max="12057" width="11" style="1" customWidth="1"/>
    <col min="12058" max="12060" width="11" style="1" bestFit="1" customWidth="1"/>
    <col min="12061" max="12061" width="18.42578125" style="1" customWidth="1"/>
    <col min="12062" max="12288" width="9.140625" style="1"/>
    <col min="12289" max="12289" width="28.28515625" style="1" customWidth="1"/>
    <col min="12290" max="12290" width="18.28515625" style="1" customWidth="1"/>
    <col min="12291" max="12291" width="9.140625" style="1"/>
    <col min="12292" max="12292" width="7.140625" style="1" customWidth="1"/>
    <col min="12293" max="12293" width="9.28515625" style="1" bestFit="1" customWidth="1"/>
    <col min="12294" max="12302" width="11" style="1" bestFit="1" customWidth="1"/>
    <col min="12303" max="12313" width="11" style="1" customWidth="1"/>
    <col min="12314" max="12316" width="11" style="1" bestFit="1" customWidth="1"/>
    <col min="12317" max="12317" width="18.42578125" style="1" customWidth="1"/>
    <col min="12318" max="12544" width="9.140625" style="1"/>
    <col min="12545" max="12545" width="28.28515625" style="1" customWidth="1"/>
    <col min="12546" max="12546" width="18.28515625" style="1" customWidth="1"/>
    <col min="12547" max="12547" width="9.140625" style="1"/>
    <col min="12548" max="12548" width="7.140625" style="1" customWidth="1"/>
    <col min="12549" max="12549" width="9.28515625" style="1" bestFit="1" customWidth="1"/>
    <col min="12550" max="12558" width="11" style="1" bestFit="1" customWidth="1"/>
    <col min="12559" max="12569" width="11" style="1" customWidth="1"/>
    <col min="12570" max="12572" width="11" style="1" bestFit="1" customWidth="1"/>
    <col min="12573" max="12573" width="18.42578125" style="1" customWidth="1"/>
    <col min="12574" max="12800" width="9.140625" style="1"/>
    <col min="12801" max="12801" width="28.28515625" style="1" customWidth="1"/>
    <col min="12802" max="12802" width="18.28515625" style="1" customWidth="1"/>
    <col min="12803" max="12803" width="9.140625" style="1"/>
    <col min="12804" max="12804" width="7.140625" style="1" customWidth="1"/>
    <col min="12805" max="12805" width="9.28515625" style="1" bestFit="1" customWidth="1"/>
    <col min="12806" max="12814" width="11" style="1" bestFit="1" customWidth="1"/>
    <col min="12815" max="12825" width="11" style="1" customWidth="1"/>
    <col min="12826" max="12828" width="11" style="1" bestFit="1" customWidth="1"/>
    <col min="12829" max="12829" width="18.42578125" style="1" customWidth="1"/>
    <col min="12830" max="13056" width="9.140625" style="1"/>
    <col min="13057" max="13057" width="28.28515625" style="1" customWidth="1"/>
    <col min="13058" max="13058" width="18.28515625" style="1" customWidth="1"/>
    <col min="13059" max="13059" width="9.140625" style="1"/>
    <col min="13060" max="13060" width="7.140625" style="1" customWidth="1"/>
    <col min="13061" max="13061" width="9.28515625" style="1" bestFit="1" customWidth="1"/>
    <col min="13062" max="13070" width="11" style="1" bestFit="1" customWidth="1"/>
    <col min="13071" max="13081" width="11" style="1" customWidth="1"/>
    <col min="13082" max="13084" width="11" style="1" bestFit="1" customWidth="1"/>
    <col min="13085" max="13085" width="18.42578125" style="1" customWidth="1"/>
    <col min="13086" max="13312" width="9.140625" style="1"/>
    <col min="13313" max="13313" width="28.28515625" style="1" customWidth="1"/>
    <col min="13314" max="13314" width="18.28515625" style="1" customWidth="1"/>
    <col min="13315" max="13315" width="9.140625" style="1"/>
    <col min="13316" max="13316" width="7.140625" style="1" customWidth="1"/>
    <col min="13317" max="13317" width="9.28515625" style="1" bestFit="1" customWidth="1"/>
    <col min="13318" max="13326" width="11" style="1" bestFit="1" customWidth="1"/>
    <col min="13327" max="13337" width="11" style="1" customWidth="1"/>
    <col min="13338" max="13340" width="11" style="1" bestFit="1" customWidth="1"/>
    <col min="13341" max="13341" width="18.42578125" style="1" customWidth="1"/>
    <col min="13342" max="13568" width="9.140625" style="1"/>
    <col min="13569" max="13569" width="28.28515625" style="1" customWidth="1"/>
    <col min="13570" max="13570" width="18.28515625" style="1" customWidth="1"/>
    <col min="13571" max="13571" width="9.140625" style="1"/>
    <col min="13572" max="13572" width="7.140625" style="1" customWidth="1"/>
    <col min="13573" max="13573" width="9.28515625" style="1" bestFit="1" customWidth="1"/>
    <col min="13574" max="13582" width="11" style="1" bestFit="1" customWidth="1"/>
    <col min="13583" max="13593" width="11" style="1" customWidth="1"/>
    <col min="13594" max="13596" width="11" style="1" bestFit="1" customWidth="1"/>
    <col min="13597" max="13597" width="18.42578125" style="1" customWidth="1"/>
    <col min="13598" max="13824" width="9.140625" style="1"/>
    <col min="13825" max="13825" width="28.28515625" style="1" customWidth="1"/>
    <col min="13826" max="13826" width="18.28515625" style="1" customWidth="1"/>
    <col min="13827" max="13827" width="9.140625" style="1"/>
    <col min="13828" max="13828" width="7.140625" style="1" customWidth="1"/>
    <col min="13829" max="13829" width="9.28515625" style="1" bestFit="1" customWidth="1"/>
    <col min="13830" max="13838" width="11" style="1" bestFit="1" customWidth="1"/>
    <col min="13839" max="13849" width="11" style="1" customWidth="1"/>
    <col min="13850" max="13852" width="11" style="1" bestFit="1" customWidth="1"/>
    <col min="13853" max="13853" width="18.42578125" style="1" customWidth="1"/>
    <col min="13854" max="14080" width="9.140625" style="1"/>
    <col min="14081" max="14081" width="28.28515625" style="1" customWidth="1"/>
    <col min="14082" max="14082" width="18.28515625" style="1" customWidth="1"/>
    <col min="14083" max="14083" width="9.140625" style="1"/>
    <col min="14084" max="14084" width="7.140625" style="1" customWidth="1"/>
    <col min="14085" max="14085" width="9.28515625" style="1" bestFit="1" customWidth="1"/>
    <col min="14086" max="14094" width="11" style="1" bestFit="1" customWidth="1"/>
    <col min="14095" max="14105" width="11" style="1" customWidth="1"/>
    <col min="14106" max="14108" width="11" style="1" bestFit="1" customWidth="1"/>
    <col min="14109" max="14109" width="18.42578125" style="1" customWidth="1"/>
    <col min="14110" max="14336" width="9.140625" style="1"/>
    <col min="14337" max="14337" width="28.28515625" style="1" customWidth="1"/>
    <col min="14338" max="14338" width="18.28515625" style="1" customWidth="1"/>
    <col min="14339" max="14339" width="9.140625" style="1"/>
    <col min="14340" max="14340" width="7.140625" style="1" customWidth="1"/>
    <col min="14341" max="14341" width="9.28515625" style="1" bestFit="1" customWidth="1"/>
    <col min="14342" max="14350" width="11" style="1" bestFit="1" customWidth="1"/>
    <col min="14351" max="14361" width="11" style="1" customWidth="1"/>
    <col min="14362" max="14364" width="11" style="1" bestFit="1" customWidth="1"/>
    <col min="14365" max="14365" width="18.42578125" style="1" customWidth="1"/>
    <col min="14366" max="14592" width="9.140625" style="1"/>
    <col min="14593" max="14593" width="28.28515625" style="1" customWidth="1"/>
    <col min="14594" max="14594" width="18.28515625" style="1" customWidth="1"/>
    <col min="14595" max="14595" width="9.140625" style="1"/>
    <col min="14596" max="14596" width="7.140625" style="1" customWidth="1"/>
    <col min="14597" max="14597" width="9.28515625" style="1" bestFit="1" customWidth="1"/>
    <col min="14598" max="14606" width="11" style="1" bestFit="1" customWidth="1"/>
    <col min="14607" max="14617" width="11" style="1" customWidth="1"/>
    <col min="14618" max="14620" width="11" style="1" bestFit="1" customWidth="1"/>
    <col min="14621" max="14621" width="18.42578125" style="1" customWidth="1"/>
    <col min="14622" max="14848" width="9.140625" style="1"/>
    <col min="14849" max="14849" width="28.28515625" style="1" customWidth="1"/>
    <col min="14850" max="14850" width="18.28515625" style="1" customWidth="1"/>
    <col min="14851" max="14851" width="9.140625" style="1"/>
    <col min="14852" max="14852" width="7.140625" style="1" customWidth="1"/>
    <col min="14853" max="14853" width="9.28515625" style="1" bestFit="1" customWidth="1"/>
    <col min="14854" max="14862" width="11" style="1" bestFit="1" customWidth="1"/>
    <col min="14863" max="14873" width="11" style="1" customWidth="1"/>
    <col min="14874" max="14876" width="11" style="1" bestFit="1" customWidth="1"/>
    <col min="14877" max="14877" width="18.42578125" style="1" customWidth="1"/>
    <col min="14878" max="15104" width="9.140625" style="1"/>
    <col min="15105" max="15105" width="28.28515625" style="1" customWidth="1"/>
    <col min="15106" max="15106" width="18.28515625" style="1" customWidth="1"/>
    <col min="15107" max="15107" width="9.140625" style="1"/>
    <col min="15108" max="15108" width="7.140625" style="1" customWidth="1"/>
    <col min="15109" max="15109" width="9.28515625" style="1" bestFit="1" customWidth="1"/>
    <col min="15110" max="15118" width="11" style="1" bestFit="1" customWidth="1"/>
    <col min="15119" max="15129" width="11" style="1" customWidth="1"/>
    <col min="15130" max="15132" width="11" style="1" bestFit="1" customWidth="1"/>
    <col min="15133" max="15133" width="18.42578125" style="1" customWidth="1"/>
    <col min="15134" max="15360" width="9.140625" style="1"/>
    <col min="15361" max="15361" width="28.28515625" style="1" customWidth="1"/>
    <col min="15362" max="15362" width="18.28515625" style="1" customWidth="1"/>
    <col min="15363" max="15363" width="9.140625" style="1"/>
    <col min="15364" max="15364" width="7.140625" style="1" customWidth="1"/>
    <col min="15365" max="15365" width="9.28515625" style="1" bestFit="1" customWidth="1"/>
    <col min="15366" max="15374" width="11" style="1" bestFit="1" customWidth="1"/>
    <col min="15375" max="15385" width="11" style="1" customWidth="1"/>
    <col min="15386" max="15388" width="11" style="1" bestFit="1" customWidth="1"/>
    <col min="15389" max="15389" width="18.42578125" style="1" customWidth="1"/>
    <col min="15390" max="15616" width="9.140625" style="1"/>
    <col min="15617" max="15617" width="28.28515625" style="1" customWidth="1"/>
    <col min="15618" max="15618" width="18.28515625" style="1" customWidth="1"/>
    <col min="15619" max="15619" width="9.140625" style="1"/>
    <col min="15620" max="15620" width="7.140625" style="1" customWidth="1"/>
    <col min="15621" max="15621" width="9.28515625" style="1" bestFit="1" customWidth="1"/>
    <col min="15622" max="15630" width="11" style="1" bestFit="1" customWidth="1"/>
    <col min="15631" max="15641" width="11" style="1" customWidth="1"/>
    <col min="15642" max="15644" width="11" style="1" bestFit="1" customWidth="1"/>
    <col min="15645" max="15645" width="18.42578125" style="1" customWidth="1"/>
    <col min="15646" max="15872" width="9.140625" style="1"/>
    <col min="15873" max="15873" width="28.28515625" style="1" customWidth="1"/>
    <col min="15874" max="15874" width="18.28515625" style="1" customWidth="1"/>
    <col min="15875" max="15875" width="9.140625" style="1"/>
    <col min="15876" max="15876" width="7.140625" style="1" customWidth="1"/>
    <col min="15877" max="15877" width="9.28515625" style="1" bestFit="1" customWidth="1"/>
    <col min="15878" max="15886" width="11" style="1" bestFit="1" customWidth="1"/>
    <col min="15887" max="15897" width="11" style="1" customWidth="1"/>
    <col min="15898" max="15900" width="11" style="1" bestFit="1" customWidth="1"/>
    <col min="15901" max="15901" width="18.42578125" style="1" customWidth="1"/>
    <col min="15902" max="16128" width="9.140625" style="1"/>
    <col min="16129" max="16129" width="28.28515625" style="1" customWidth="1"/>
    <col min="16130" max="16130" width="18.28515625" style="1" customWidth="1"/>
    <col min="16131" max="16131" width="9.140625" style="1"/>
    <col min="16132" max="16132" width="7.140625" style="1" customWidth="1"/>
    <col min="16133" max="16133" width="9.28515625" style="1" bestFit="1" customWidth="1"/>
    <col min="16134" max="16142" width="11" style="1" bestFit="1" customWidth="1"/>
    <col min="16143" max="16153" width="11" style="1" customWidth="1"/>
    <col min="16154" max="16156" width="11" style="1" bestFit="1" customWidth="1"/>
    <col min="16157" max="16157" width="18.42578125" style="1" customWidth="1"/>
    <col min="16158" max="16384" width="9.140625" style="1"/>
  </cols>
  <sheetData>
    <row r="1" spans="1:30" x14ac:dyDescent="0.2">
      <c r="I1" s="2"/>
      <c r="J1" s="2"/>
      <c r="K1" s="2"/>
      <c r="L1" s="2"/>
      <c r="O1" s="2"/>
      <c r="P1" s="2"/>
      <c r="Q1" s="2"/>
      <c r="R1" s="2"/>
      <c r="S1" s="2"/>
    </row>
    <row r="2" spans="1:30" ht="18" x14ac:dyDescent="0.25">
      <c r="F2" s="3"/>
      <c r="G2" s="4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0" ht="18" x14ac:dyDescent="0.2">
      <c r="A3" s="2"/>
      <c r="F3" s="3"/>
      <c r="G3" s="63" t="s">
        <v>106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30" x14ac:dyDescent="0.2">
      <c r="E4" s="2"/>
      <c r="F4" s="3"/>
      <c r="G4" s="5"/>
      <c r="H4" s="6"/>
      <c r="I4" s="5"/>
      <c r="J4" s="5"/>
      <c r="K4" s="5"/>
      <c r="L4" s="5"/>
      <c r="M4" s="5"/>
      <c r="N4" s="6"/>
      <c r="O4" s="5"/>
      <c r="P4" s="5"/>
      <c r="Q4" s="5"/>
      <c r="R4" s="5"/>
      <c r="S4" s="5"/>
      <c r="Y4" s="6"/>
    </row>
    <row r="5" spans="1:30" ht="18" x14ac:dyDescent="0.2">
      <c r="C5" s="7"/>
      <c r="D5" s="7"/>
      <c r="E5" s="7"/>
      <c r="F5" s="3"/>
      <c r="G5" s="5"/>
      <c r="H5" s="6"/>
      <c r="I5" s="5"/>
      <c r="J5" s="5"/>
      <c r="K5" s="5"/>
      <c r="L5" s="8"/>
      <c r="M5" s="8" t="s">
        <v>2</v>
      </c>
      <c r="N5" s="6"/>
      <c r="O5" s="5"/>
      <c r="P5" s="5"/>
      <c r="Q5" s="5"/>
      <c r="R5" s="5"/>
      <c r="S5" s="5"/>
      <c r="Y5" s="6"/>
    </row>
    <row r="6" spans="1:30" ht="18" x14ac:dyDescent="0.2">
      <c r="F6" s="3"/>
      <c r="G6" s="5"/>
      <c r="H6" s="6"/>
      <c r="I6" s="5"/>
      <c r="J6" s="5"/>
      <c r="K6" s="5"/>
      <c r="L6" s="8"/>
      <c r="M6" s="8"/>
      <c r="N6" s="6"/>
      <c r="O6" s="5"/>
      <c r="P6" s="5"/>
      <c r="Q6" s="5"/>
      <c r="R6" s="5"/>
      <c r="S6" s="5"/>
      <c r="Y6" s="6"/>
    </row>
    <row r="7" spans="1:30" ht="18" x14ac:dyDescent="0.2">
      <c r="F7" s="9"/>
      <c r="G7" s="10"/>
      <c r="H7" s="11"/>
      <c r="I7" s="11"/>
      <c r="J7" s="10"/>
      <c r="K7" s="10"/>
      <c r="L7" s="12"/>
      <c r="M7" s="12" t="s">
        <v>3</v>
      </c>
      <c r="N7" s="11"/>
      <c r="O7" s="11"/>
      <c r="P7" s="10"/>
      <c r="Q7" s="10"/>
      <c r="R7" s="10"/>
      <c r="S7" s="10"/>
      <c r="Y7" s="11"/>
      <c r="Z7" s="13"/>
    </row>
    <row r="8" spans="1:30" x14ac:dyDescent="0.2">
      <c r="A8" s="52" t="s">
        <v>4</v>
      </c>
      <c r="B8" s="51" t="s">
        <v>5</v>
      </c>
      <c r="C8" s="53" t="s">
        <v>6</v>
      </c>
      <c r="D8" s="53" t="s">
        <v>7</v>
      </c>
      <c r="E8" s="64" t="s">
        <v>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52" t="s">
        <v>9</v>
      </c>
    </row>
    <row r="9" spans="1:30" x14ac:dyDescent="0.2">
      <c r="A9" s="52"/>
      <c r="B9" s="51"/>
      <c r="C9" s="53"/>
      <c r="D9" s="53"/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4" t="s">
        <v>17</v>
      </c>
      <c r="M9" s="14" t="s">
        <v>18</v>
      </c>
      <c r="N9" s="14" t="s">
        <v>19</v>
      </c>
      <c r="O9" s="14" t="s">
        <v>20</v>
      </c>
      <c r="P9" s="14" t="s">
        <v>21</v>
      </c>
      <c r="Q9" s="14" t="s">
        <v>22</v>
      </c>
      <c r="R9" s="14" t="s">
        <v>23</v>
      </c>
      <c r="S9" s="14" t="s">
        <v>24</v>
      </c>
      <c r="T9" s="14" t="s">
        <v>25</v>
      </c>
      <c r="U9" s="14" t="s">
        <v>26</v>
      </c>
      <c r="V9" s="14" t="s">
        <v>27</v>
      </c>
      <c r="W9" s="14" t="s">
        <v>28</v>
      </c>
      <c r="X9" s="14" t="s">
        <v>29</v>
      </c>
      <c r="Y9" s="14" t="s">
        <v>30</v>
      </c>
      <c r="Z9" s="14" t="s">
        <v>31</v>
      </c>
      <c r="AA9" s="14" t="s">
        <v>32</v>
      </c>
      <c r="AB9" s="14" t="s">
        <v>33</v>
      </c>
      <c r="AC9" s="52"/>
    </row>
    <row r="10" spans="1:30" ht="14.25" customHeight="1" x14ac:dyDescent="0.2">
      <c r="A10" s="52"/>
      <c r="B10" s="52"/>
      <c r="C10" s="53"/>
      <c r="D10" s="5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2"/>
    </row>
    <row r="11" spans="1:30" s="2" customFormat="1" ht="18" customHeight="1" x14ac:dyDescent="0.2">
      <c r="A11" s="35" t="s">
        <v>34</v>
      </c>
      <c r="B11" s="36"/>
      <c r="C11" s="37" t="s">
        <v>35</v>
      </c>
      <c r="D11" s="37" t="s">
        <v>36</v>
      </c>
      <c r="E11" s="30">
        <v>6.35</v>
      </c>
      <c r="F11" s="30">
        <v>6.25</v>
      </c>
      <c r="G11" s="30">
        <v>6.2</v>
      </c>
      <c r="H11" s="30">
        <v>6.35</v>
      </c>
      <c r="I11" s="30">
        <v>6.35</v>
      </c>
      <c r="J11" s="30">
        <v>6.25</v>
      </c>
      <c r="K11" s="30">
        <v>6.22</v>
      </c>
      <c r="L11" s="30">
        <v>6.28</v>
      </c>
      <c r="M11" s="30">
        <v>6.35</v>
      </c>
      <c r="N11" s="30">
        <v>6.3</v>
      </c>
      <c r="O11" s="30">
        <v>6.22</v>
      </c>
      <c r="P11" s="30">
        <v>6.15</v>
      </c>
      <c r="Q11" s="30">
        <v>6.18</v>
      </c>
      <c r="R11" s="30">
        <v>6.18</v>
      </c>
      <c r="S11" s="30">
        <v>6.15</v>
      </c>
      <c r="T11" s="30">
        <v>6.35</v>
      </c>
      <c r="U11" s="30">
        <v>6.22</v>
      </c>
      <c r="V11" s="30">
        <v>6.28</v>
      </c>
      <c r="W11" s="30">
        <v>6.32</v>
      </c>
      <c r="X11" s="30">
        <v>6.25</v>
      </c>
      <c r="Y11" s="30">
        <v>6.2</v>
      </c>
      <c r="Z11" s="30">
        <v>6.18</v>
      </c>
      <c r="AA11" s="30">
        <v>6.32</v>
      </c>
      <c r="AB11" s="30">
        <v>6.2</v>
      </c>
      <c r="AC11" s="16"/>
    </row>
    <row r="12" spans="1:30" ht="18" customHeight="1" x14ac:dyDescent="0.2">
      <c r="A12" s="35" t="s">
        <v>37</v>
      </c>
      <c r="B12" s="36"/>
      <c r="C12" s="37" t="s">
        <v>35</v>
      </c>
      <c r="D12" s="37" t="s">
        <v>36</v>
      </c>
      <c r="E12" s="30">
        <v>6.3</v>
      </c>
      <c r="F12" s="30">
        <v>6.25</v>
      </c>
      <c r="G12" s="30">
        <v>6.2</v>
      </c>
      <c r="H12" s="30">
        <v>6.35</v>
      </c>
      <c r="I12" s="30">
        <v>6.35</v>
      </c>
      <c r="J12" s="30">
        <v>6.28</v>
      </c>
      <c r="K12" s="30">
        <v>6.35</v>
      </c>
      <c r="L12" s="30">
        <v>6.3</v>
      </c>
      <c r="M12" s="30">
        <v>6.22</v>
      </c>
      <c r="N12" s="30">
        <v>6.25</v>
      </c>
      <c r="O12" s="30">
        <v>6.22</v>
      </c>
      <c r="P12" s="30">
        <v>6.35</v>
      </c>
      <c r="Q12" s="30">
        <v>6.25</v>
      </c>
      <c r="R12" s="30">
        <v>6.25</v>
      </c>
      <c r="S12" s="30">
        <v>6.2</v>
      </c>
      <c r="T12" s="30">
        <v>6.3</v>
      </c>
      <c r="U12" s="30">
        <v>6.25</v>
      </c>
      <c r="V12" s="30">
        <v>6.15</v>
      </c>
      <c r="W12" s="30">
        <v>6.3</v>
      </c>
      <c r="X12" s="30">
        <v>6.25</v>
      </c>
      <c r="Y12" s="30">
        <v>6.25</v>
      </c>
      <c r="Z12" s="30">
        <v>6.35</v>
      </c>
      <c r="AA12" s="30">
        <v>6.2</v>
      </c>
      <c r="AB12" s="30">
        <v>6.34</v>
      </c>
      <c r="AC12" s="31"/>
      <c r="AD12" s="29"/>
    </row>
    <row r="13" spans="1:30" ht="18" customHeight="1" x14ac:dyDescent="0.2">
      <c r="A13" s="35" t="s">
        <v>38</v>
      </c>
      <c r="B13" s="36"/>
      <c r="C13" s="37" t="s">
        <v>35</v>
      </c>
      <c r="D13" s="37" t="s">
        <v>36</v>
      </c>
      <c r="E13" s="30">
        <v>6.1</v>
      </c>
      <c r="F13" s="30">
        <v>6.22</v>
      </c>
      <c r="G13" s="30">
        <v>6.22</v>
      </c>
      <c r="H13" s="30">
        <v>6.3</v>
      </c>
      <c r="I13" s="30">
        <v>6.25</v>
      </c>
      <c r="J13" s="30">
        <v>6.22</v>
      </c>
      <c r="K13" s="30">
        <v>6.25</v>
      </c>
      <c r="L13" s="30">
        <v>6.22</v>
      </c>
      <c r="M13" s="30">
        <v>6.25</v>
      </c>
      <c r="N13" s="30">
        <v>6.22</v>
      </c>
      <c r="O13" s="30">
        <v>6.15</v>
      </c>
      <c r="P13" s="30">
        <v>6.22</v>
      </c>
      <c r="Q13" s="30">
        <v>6.35</v>
      </c>
      <c r="R13" s="30">
        <v>6.22</v>
      </c>
      <c r="S13" s="30">
        <v>6.2</v>
      </c>
      <c r="T13" s="30">
        <v>6.22</v>
      </c>
      <c r="U13" s="30">
        <v>6.18</v>
      </c>
      <c r="V13" s="30">
        <v>6.35</v>
      </c>
      <c r="W13" s="30">
        <v>6.2</v>
      </c>
      <c r="X13" s="30">
        <v>6.22</v>
      </c>
      <c r="Y13" s="30">
        <v>6.2</v>
      </c>
      <c r="Z13" s="30">
        <v>6.22</v>
      </c>
      <c r="AA13" s="30">
        <v>6.18</v>
      </c>
      <c r="AB13" s="30">
        <v>6.22</v>
      </c>
      <c r="AC13" s="31"/>
      <c r="AD13" s="29"/>
    </row>
    <row r="14" spans="1:30" ht="18" customHeight="1" x14ac:dyDescent="0.2">
      <c r="A14" s="35" t="s">
        <v>39</v>
      </c>
      <c r="B14" s="36"/>
      <c r="C14" s="37" t="s">
        <v>35</v>
      </c>
      <c r="D14" s="37" t="s">
        <v>36</v>
      </c>
      <c r="E14" s="30">
        <v>6.29</v>
      </c>
      <c r="F14" s="30">
        <v>6.35</v>
      </c>
      <c r="G14" s="30">
        <v>6.35</v>
      </c>
      <c r="H14" s="30">
        <v>6.31</v>
      </c>
      <c r="I14" s="30">
        <v>6.25</v>
      </c>
      <c r="J14" s="30">
        <v>6.2</v>
      </c>
      <c r="K14" s="30">
        <v>6.3</v>
      </c>
      <c r="L14" s="30">
        <v>6.22</v>
      </c>
      <c r="M14" s="30">
        <v>6.28</v>
      </c>
      <c r="N14" s="30">
        <v>6.3</v>
      </c>
      <c r="O14" s="30">
        <v>6.22</v>
      </c>
      <c r="P14" s="30">
        <v>6.25</v>
      </c>
      <c r="Q14" s="30">
        <v>6.22</v>
      </c>
      <c r="R14" s="30">
        <v>6.28</v>
      </c>
      <c r="S14" s="30">
        <v>6.35</v>
      </c>
      <c r="T14" s="30">
        <v>6.3</v>
      </c>
      <c r="U14" s="30">
        <v>6.22</v>
      </c>
      <c r="V14" s="30">
        <v>6.22</v>
      </c>
      <c r="W14" s="30">
        <v>6.28</v>
      </c>
      <c r="X14" s="30">
        <v>6.32</v>
      </c>
      <c r="Y14" s="30">
        <v>6.2</v>
      </c>
      <c r="Z14" s="30">
        <v>6.25</v>
      </c>
      <c r="AA14" s="30">
        <v>6.2</v>
      </c>
      <c r="AB14" s="30">
        <v>6.18</v>
      </c>
      <c r="AC14" s="31"/>
      <c r="AD14" s="29"/>
    </row>
    <row r="15" spans="1:30" ht="18" customHeight="1" x14ac:dyDescent="0.2">
      <c r="A15" s="35" t="s">
        <v>40</v>
      </c>
      <c r="B15" s="36"/>
      <c r="C15" s="37" t="s">
        <v>35</v>
      </c>
      <c r="D15" s="37" t="s">
        <v>36</v>
      </c>
      <c r="E15" s="30">
        <v>6.25</v>
      </c>
      <c r="F15" s="30">
        <v>6.22</v>
      </c>
      <c r="G15" s="30">
        <v>6.3</v>
      </c>
      <c r="H15" s="30">
        <v>6.22</v>
      </c>
      <c r="I15" s="30">
        <v>6.28</v>
      </c>
      <c r="J15" s="30">
        <v>6.15</v>
      </c>
      <c r="K15" s="30">
        <v>6.35</v>
      </c>
      <c r="L15" s="30">
        <v>6.35</v>
      </c>
      <c r="M15" s="30">
        <v>6.15</v>
      </c>
      <c r="N15" s="30">
        <v>6.18</v>
      </c>
      <c r="O15" s="30">
        <v>6.18</v>
      </c>
      <c r="P15" s="30">
        <v>6.15</v>
      </c>
      <c r="Q15" s="30">
        <v>6.35</v>
      </c>
      <c r="R15" s="30">
        <v>6.15</v>
      </c>
      <c r="S15" s="30">
        <v>6.2</v>
      </c>
      <c r="T15" s="30">
        <v>6.2</v>
      </c>
      <c r="U15" s="30">
        <v>6.15</v>
      </c>
      <c r="V15" s="30">
        <v>6.35</v>
      </c>
      <c r="W15" s="30">
        <v>6.33</v>
      </c>
      <c r="X15" s="30">
        <v>6.15</v>
      </c>
      <c r="Y15" s="30">
        <v>6.2</v>
      </c>
      <c r="Z15" s="30">
        <v>6.22</v>
      </c>
      <c r="AA15" s="30">
        <v>6.2</v>
      </c>
      <c r="AB15" s="30">
        <v>6.25</v>
      </c>
      <c r="AC15" s="31"/>
      <c r="AD15" s="29"/>
    </row>
    <row r="16" spans="1:30" s="17" customFormat="1" ht="18" customHeight="1" x14ac:dyDescent="0.2">
      <c r="A16" s="54" t="s">
        <v>41</v>
      </c>
      <c r="B16" s="54" t="s">
        <v>42</v>
      </c>
      <c r="C16" s="37" t="s">
        <v>43</v>
      </c>
      <c r="D16" s="37" t="s">
        <v>44</v>
      </c>
      <c r="E16" s="32">
        <v>2.8736500000015668</v>
      </c>
      <c r="F16" s="32">
        <v>2.7662799999976908</v>
      </c>
      <c r="G16" s="32">
        <v>2.6362500000015667</v>
      </c>
      <c r="H16" s="32">
        <v>2.4762400000020559</v>
      </c>
      <c r="I16" s="32">
        <v>2.4413299999992444</v>
      </c>
      <c r="J16" s="32">
        <v>2.7547099999997902</v>
      </c>
      <c r="K16" s="32">
        <v>3.3480999999978214</v>
      </c>
      <c r="L16" s="32">
        <v>3.7913500000015845</v>
      </c>
      <c r="M16" s="32">
        <v>5.1655199999991916</v>
      </c>
      <c r="N16" s="32">
        <v>5.3116199999988734</v>
      </c>
      <c r="O16" s="32">
        <v>5.1805900000033009</v>
      </c>
      <c r="P16" s="32">
        <v>5.0581899999990521</v>
      </c>
      <c r="Q16" s="32">
        <v>5.564259999997625</v>
      </c>
      <c r="R16" s="32">
        <v>4.9920899999994495</v>
      </c>
      <c r="S16" s="32">
        <v>5.2649300000033303</v>
      </c>
      <c r="T16" s="32">
        <v>5.1718599999964372</v>
      </c>
      <c r="U16" s="32">
        <v>5.1149300000013618</v>
      </c>
      <c r="V16" s="32">
        <v>4.687499999999746</v>
      </c>
      <c r="W16" s="32">
        <v>4.5597500000032474</v>
      </c>
      <c r="X16" s="32">
        <v>4.5586699999994842</v>
      </c>
      <c r="Y16" s="32">
        <v>4.5050599999988306</v>
      </c>
      <c r="Z16" s="32">
        <v>4.3904400000016803</v>
      </c>
      <c r="AA16" s="32">
        <v>3.8631099999989127</v>
      </c>
      <c r="AB16" s="32">
        <v>3.460109999999196</v>
      </c>
      <c r="AC16" s="32">
        <f>SUM(E16:AB16)</f>
        <v>99.936540000001031</v>
      </c>
      <c r="AD16" s="29"/>
    </row>
    <row r="17" spans="1:30" s="17" customFormat="1" ht="18" customHeight="1" x14ac:dyDescent="0.2">
      <c r="A17" s="55"/>
      <c r="B17" s="55"/>
      <c r="C17" s="37" t="s">
        <v>45</v>
      </c>
      <c r="D17" s="37" t="s">
        <v>46</v>
      </c>
      <c r="E17" s="32">
        <v>1.1521999999999151</v>
      </c>
      <c r="F17" s="32">
        <v>1.26279000000037</v>
      </c>
      <c r="G17" s="32">
        <v>1.2350399999998243</v>
      </c>
      <c r="H17" s="32">
        <v>1.1786999999998284</v>
      </c>
      <c r="I17" s="32">
        <v>1.0669899999999108</v>
      </c>
      <c r="J17" s="32">
        <v>1.1045700000004606</v>
      </c>
      <c r="K17" s="32">
        <v>1.317389999999822</v>
      </c>
      <c r="L17" s="32">
        <v>1.4420599999998283</v>
      </c>
      <c r="M17" s="32">
        <v>1.5210600000006331</v>
      </c>
      <c r="N17" s="32">
        <v>1.625559999999737</v>
      </c>
      <c r="O17" s="32">
        <v>1.6531800000002848</v>
      </c>
      <c r="P17" s="32">
        <v>1.6776799999997365</v>
      </c>
      <c r="Q17" s="32">
        <v>1.8162000000001979</v>
      </c>
      <c r="R17" s="32">
        <v>1.5797199999998255</v>
      </c>
      <c r="S17" s="32">
        <v>1.7512700000001951</v>
      </c>
      <c r="T17" s="32">
        <v>1.669049999999741</v>
      </c>
      <c r="U17" s="32">
        <v>1.7548899999999115</v>
      </c>
      <c r="V17" s="32">
        <v>1.6105599999997362</v>
      </c>
      <c r="W17" s="32">
        <v>1.5994300000002866</v>
      </c>
      <c r="X17" s="32">
        <v>1.5734399999997111</v>
      </c>
      <c r="Y17" s="32">
        <v>1.4912499999998281</v>
      </c>
      <c r="Z17" s="32">
        <v>1.4696800000003933</v>
      </c>
      <c r="AA17" s="32">
        <v>1.4234599999998006</v>
      </c>
      <c r="AB17" s="32">
        <v>1.3842099999998285</v>
      </c>
      <c r="AC17" s="32">
        <f>SUM(E17:AB17)</f>
        <v>35.360379999999793</v>
      </c>
      <c r="AD17" s="29"/>
    </row>
    <row r="18" spans="1:30" s="17" customFormat="1" ht="18" customHeight="1" x14ac:dyDescent="0.2">
      <c r="A18" s="55"/>
      <c r="B18" s="55"/>
      <c r="C18" s="37" t="s">
        <v>0</v>
      </c>
      <c r="D18" s="37" t="s">
        <v>47</v>
      </c>
      <c r="E18" s="49">
        <v>291.41567792329045</v>
      </c>
      <c r="F18" s="49">
        <v>280.52732988517306</v>
      </c>
      <c r="G18" s="49">
        <v>267.34104046258665</v>
      </c>
      <c r="H18" s="49">
        <v>251.11449143109786</v>
      </c>
      <c r="I18" s="49">
        <v>247.57428252705046</v>
      </c>
      <c r="J18" s="49">
        <v>279.354020890355</v>
      </c>
      <c r="K18" s="49">
        <v>339.5294594866466</v>
      </c>
      <c r="L18" s="49">
        <v>384.47926173832116</v>
      </c>
      <c r="M18" s="49">
        <v>523.83328262845475</v>
      </c>
      <c r="N18" s="49">
        <v>538.64922421649669</v>
      </c>
      <c r="O18" s="49">
        <v>525.36152520061876</v>
      </c>
      <c r="P18" s="49">
        <v>512.94899097445011</v>
      </c>
      <c r="Q18" s="49">
        <v>564.26934387969027</v>
      </c>
      <c r="R18" s="49">
        <v>506.24581685421867</v>
      </c>
      <c r="S18" s="49">
        <v>533.91441030355247</v>
      </c>
      <c r="T18" s="49">
        <v>524.47621944999878</v>
      </c>
      <c r="U18" s="49">
        <v>518.70297130122322</v>
      </c>
      <c r="V18" s="49">
        <v>475.35746881652437</v>
      </c>
      <c r="W18" s="49">
        <v>462.40239326673236</v>
      </c>
      <c r="X18" s="49">
        <v>462.29287090553538</v>
      </c>
      <c r="Y18" s="49">
        <v>456.85630260610799</v>
      </c>
      <c r="Z18" s="49">
        <v>445.23273501690301</v>
      </c>
      <c r="AA18" s="49">
        <v>391.756414156669</v>
      </c>
      <c r="AB18" s="49">
        <v>350.88834803764286</v>
      </c>
      <c r="AC18" s="32"/>
      <c r="AD18" s="29"/>
    </row>
    <row r="19" spans="1:30" s="17" customFormat="1" ht="18" customHeight="1" x14ac:dyDescent="0.2">
      <c r="A19" s="38"/>
      <c r="B19" s="38"/>
      <c r="C19" s="37" t="s">
        <v>48</v>
      </c>
      <c r="D19" s="37"/>
      <c r="E19" s="47">
        <v>0.40095349120431745</v>
      </c>
      <c r="F19" s="47">
        <v>0.45649391963265618</v>
      </c>
      <c r="G19" s="47">
        <v>0.46848364153592803</v>
      </c>
      <c r="H19" s="47">
        <v>0.47600394145916786</v>
      </c>
      <c r="I19" s="47">
        <v>0.43705275403171268</v>
      </c>
      <c r="J19" s="47">
        <v>0.40097505726575383</v>
      </c>
      <c r="K19" s="47">
        <v>0.39347391057635051</v>
      </c>
      <c r="L19" s="47">
        <v>0.38035528241898681</v>
      </c>
      <c r="M19" s="47">
        <v>0.29446406170160433</v>
      </c>
      <c r="N19" s="47">
        <v>0.30603845907653066</v>
      </c>
      <c r="O19" s="47">
        <v>0.31911037159845335</v>
      </c>
      <c r="P19" s="47">
        <v>0.33167595523300841</v>
      </c>
      <c r="Q19" s="47">
        <v>0.32640458928967608</v>
      </c>
      <c r="R19" s="47">
        <v>0.31644461538153351</v>
      </c>
      <c r="S19" s="47">
        <v>0.33262930371326632</v>
      </c>
      <c r="T19" s="47">
        <v>0.32271755229277105</v>
      </c>
      <c r="U19" s="47">
        <v>0.34309169431437853</v>
      </c>
      <c r="V19" s="47">
        <v>0.34358613333329568</v>
      </c>
      <c r="W19" s="47">
        <v>0.35077142387173582</v>
      </c>
      <c r="X19" s="47">
        <v>0.34515330129179983</v>
      </c>
      <c r="Y19" s="47">
        <v>0.33101667902319065</v>
      </c>
      <c r="Z19" s="47">
        <v>0.3347454924790752</v>
      </c>
      <c r="AA19" s="47">
        <v>0.36847514049566316</v>
      </c>
      <c r="AB19" s="47">
        <v>0.40004797535342812</v>
      </c>
      <c r="AC19" s="32"/>
      <c r="AD19" s="29"/>
    </row>
    <row r="20" spans="1:30" s="17" customFormat="1" ht="18" customHeight="1" x14ac:dyDescent="0.2">
      <c r="A20" s="38"/>
      <c r="B20" s="38"/>
      <c r="C20" s="37" t="s">
        <v>49</v>
      </c>
      <c r="D20" s="37"/>
      <c r="E20" s="47">
        <v>0.92817120395655339</v>
      </c>
      <c r="F20" s="47">
        <v>0.90969756438855665</v>
      </c>
      <c r="G20" s="47">
        <v>0.90555160983411265</v>
      </c>
      <c r="H20" s="47">
        <v>0.90292588671756147</v>
      </c>
      <c r="I20" s="47">
        <v>0.91630775975319423</v>
      </c>
      <c r="J20" s="47">
        <v>0.92816428953369745</v>
      </c>
      <c r="K20" s="47">
        <v>0.93055603183129321</v>
      </c>
      <c r="L20" s="47">
        <v>0.93467327014358337</v>
      </c>
      <c r="M20" s="47">
        <v>0.95927549708040305</v>
      </c>
      <c r="N20" s="47">
        <v>0.95622243177258426</v>
      </c>
      <c r="O20" s="47">
        <v>0.95266985205257093</v>
      </c>
      <c r="P20" s="47">
        <v>0.94915417379863309</v>
      </c>
      <c r="Q20" s="47">
        <v>0.95064080042403853</v>
      </c>
      <c r="R20" s="47">
        <v>0.95340313575131597</v>
      </c>
      <c r="S20" s="47">
        <v>0.94888352016137079</v>
      </c>
      <c r="T20" s="47">
        <v>0.95167054253628369</v>
      </c>
      <c r="U20" s="47">
        <v>0.94587786086862713</v>
      </c>
      <c r="V20" s="47">
        <v>0.94573423190787553</v>
      </c>
      <c r="W20" s="47">
        <v>0.94363115909721718</v>
      </c>
      <c r="X20" s="47">
        <v>0.94527805477403248</v>
      </c>
      <c r="Y20" s="47">
        <v>0.94934102163102241</v>
      </c>
      <c r="Z20" s="47">
        <v>0.94828079547830935</v>
      </c>
      <c r="AA20" s="47">
        <v>0.93832665227200995</v>
      </c>
      <c r="AB20" s="47">
        <v>0.92846133034622191</v>
      </c>
      <c r="AC20" s="32"/>
      <c r="AD20" s="29"/>
    </row>
    <row r="21" spans="1:30" s="17" customFormat="1" ht="18" customHeight="1" x14ac:dyDescent="0.2">
      <c r="A21" s="54" t="s">
        <v>50</v>
      </c>
      <c r="B21" s="54" t="s">
        <v>51</v>
      </c>
      <c r="C21" s="37" t="s">
        <v>43</v>
      </c>
      <c r="D21" s="37" t="s">
        <v>44</v>
      </c>
      <c r="E21" s="47">
        <v>2.2921100000043766</v>
      </c>
      <c r="F21" s="47">
        <v>2.3110399999876705</v>
      </c>
      <c r="G21" s="47">
        <v>2.3320400000057075</v>
      </c>
      <c r="H21" s="47">
        <v>2.3877400000072826</v>
      </c>
      <c r="I21" s="47">
        <v>2.4573799999850281</v>
      </c>
      <c r="J21" s="47">
        <v>2.7716400000001631</v>
      </c>
      <c r="K21" s="47">
        <v>4.166880000004423</v>
      </c>
      <c r="L21" s="47">
        <v>4.4769300000060062</v>
      </c>
      <c r="M21" s="47">
        <v>4.767909999992864</v>
      </c>
      <c r="N21" s="47">
        <v>4.8902399999961643</v>
      </c>
      <c r="O21" s="47">
        <v>4.9272600000160738</v>
      </c>
      <c r="P21" s="47">
        <v>5.1544999999994854</v>
      </c>
      <c r="Q21" s="47">
        <v>5.9942899999971662</v>
      </c>
      <c r="R21" s="47">
        <v>5.0365199999976609</v>
      </c>
      <c r="S21" s="47">
        <v>5.6501899999924463</v>
      </c>
      <c r="T21" s="47">
        <v>5.7748399999987683</v>
      </c>
      <c r="U21" s="47">
        <v>5.4944500000101897</v>
      </c>
      <c r="V21" s="47">
        <v>4.5140999999954809</v>
      </c>
      <c r="W21" s="47">
        <v>4.727010000000603</v>
      </c>
      <c r="X21" s="47">
        <v>4.4736199999972612</v>
      </c>
      <c r="Y21" s="47">
        <v>4.4029800000092338</v>
      </c>
      <c r="Z21" s="47">
        <v>4.0990499999874146</v>
      </c>
      <c r="AA21" s="47">
        <v>3.2657700000123886</v>
      </c>
      <c r="AB21" s="47">
        <v>3.3278099999935478</v>
      </c>
      <c r="AC21" s="32">
        <f>SUM(E21:AB21)</f>
        <v>99.696299999997407</v>
      </c>
      <c r="AD21" s="29"/>
    </row>
    <row r="22" spans="1:30" s="17" customFormat="1" ht="18" customHeight="1" x14ac:dyDescent="0.2">
      <c r="A22" s="55"/>
      <c r="B22" s="55"/>
      <c r="C22" s="37" t="s">
        <v>45</v>
      </c>
      <c r="D22" s="37" t="s">
        <v>46</v>
      </c>
      <c r="E22" s="47">
        <v>1.0565900000017463</v>
      </c>
      <c r="F22" s="47">
        <v>1.0511399999973807</v>
      </c>
      <c r="G22" s="47">
        <v>1.0911200000017136</v>
      </c>
      <c r="H22" s="47">
        <v>1.0707900000017136</v>
      </c>
      <c r="I22" s="47">
        <v>1.0276399999999619</v>
      </c>
      <c r="J22" s="47">
        <v>1.1516599999972825</v>
      </c>
      <c r="K22" s="47">
        <v>1.3715599999993124</v>
      </c>
      <c r="L22" s="47">
        <v>1.322070000001992</v>
      </c>
      <c r="M22" s="47">
        <v>1.3799699999993453</v>
      </c>
      <c r="N22" s="47">
        <v>1.2970700000016153</v>
      </c>
      <c r="O22" s="47">
        <v>1.761899999999438</v>
      </c>
      <c r="P22" s="47">
        <v>1.8693700000011242</v>
      </c>
      <c r="Q22" s="47">
        <v>1.7918299999989959</v>
      </c>
      <c r="R22" s="47">
        <v>1.5979499999991706</v>
      </c>
      <c r="S22" s="47">
        <v>1.5943299999995799</v>
      </c>
      <c r="T22" s="47">
        <v>1.4220399999993452</v>
      </c>
      <c r="U22" s="47">
        <v>2.1779500000030114</v>
      </c>
      <c r="V22" s="47">
        <v>1.1738099999999618</v>
      </c>
      <c r="W22" s="47">
        <v>1.5912799999991705</v>
      </c>
      <c r="X22" s="47">
        <v>1.7349399999990287</v>
      </c>
      <c r="Y22" s="47">
        <v>1.7260299999990287</v>
      </c>
      <c r="Z22" s="47">
        <v>1.129599999999962</v>
      </c>
      <c r="AA22" s="47">
        <v>1.4766299999992361</v>
      </c>
      <c r="AB22" s="47">
        <v>1.4651400000036017</v>
      </c>
      <c r="AC22" s="32">
        <f>SUM(E22:AB22)</f>
        <v>34.33241000000271</v>
      </c>
      <c r="AD22" s="29"/>
    </row>
    <row r="23" spans="1:30" s="17" customFormat="1" ht="18" customHeight="1" x14ac:dyDescent="0.2">
      <c r="A23" s="55"/>
      <c r="B23" s="55"/>
      <c r="C23" s="37" t="s">
        <v>0</v>
      </c>
      <c r="D23" s="37" t="s">
        <v>47</v>
      </c>
      <c r="E23" s="49">
        <v>232.44194300825239</v>
      </c>
      <c r="F23" s="49">
        <v>234.36162660862701</v>
      </c>
      <c r="G23" s="49">
        <v>236.49122807075426</v>
      </c>
      <c r="H23" s="49">
        <v>242.13974242037145</v>
      </c>
      <c r="I23" s="49">
        <v>249.20190649883668</v>
      </c>
      <c r="J23" s="49">
        <v>281.07088530576652</v>
      </c>
      <c r="K23" s="49">
        <v>422.56160632840721</v>
      </c>
      <c r="L23" s="49">
        <v>454.00365074596965</v>
      </c>
      <c r="M23" s="49">
        <v>483.51181421690137</v>
      </c>
      <c r="N23" s="49">
        <v>495.91724977143946</v>
      </c>
      <c r="O23" s="49">
        <v>499.6714329191841</v>
      </c>
      <c r="P23" s="49">
        <v>522.7157489097948</v>
      </c>
      <c r="Q23" s="49">
        <v>607.87851130688227</v>
      </c>
      <c r="R23" s="49">
        <v>510.7514450864681</v>
      </c>
      <c r="S23" s="49">
        <v>572.98347023551844</v>
      </c>
      <c r="T23" s="49">
        <v>585.62417604692916</v>
      </c>
      <c r="U23" s="49">
        <v>557.18994016937324</v>
      </c>
      <c r="V23" s="49">
        <v>457.77304532962995</v>
      </c>
      <c r="W23" s="49">
        <v>479.36416184977219</v>
      </c>
      <c r="X23" s="49">
        <v>453.66798499110251</v>
      </c>
      <c r="Y23" s="49">
        <v>446.50441131824709</v>
      </c>
      <c r="Z23" s="49">
        <v>415.68299360991938</v>
      </c>
      <c r="AA23" s="49">
        <v>331.18040766782167</v>
      </c>
      <c r="AB23" s="49">
        <v>337.47185883719175</v>
      </c>
      <c r="AC23" s="32"/>
      <c r="AD23" s="29"/>
    </row>
    <row r="24" spans="1:30" s="17" customFormat="1" ht="18" customHeight="1" x14ac:dyDescent="0.2">
      <c r="A24" s="38"/>
      <c r="B24" s="38"/>
      <c r="C24" s="37" t="s">
        <v>48</v>
      </c>
      <c r="D24" s="37"/>
      <c r="E24" s="47">
        <v>0.46096827813662034</v>
      </c>
      <c r="F24" s="47">
        <v>0.45483418720705338</v>
      </c>
      <c r="G24" s="47">
        <v>0.46788219756052346</v>
      </c>
      <c r="H24" s="47">
        <v>0.44845334919147301</v>
      </c>
      <c r="I24" s="47">
        <v>0.41818522166137223</v>
      </c>
      <c r="J24" s="47">
        <v>0.4155157235417351</v>
      </c>
      <c r="K24" s="47">
        <v>0.32915754713307238</v>
      </c>
      <c r="L24" s="47">
        <v>0.29530727529807665</v>
      </c>
      <c r="M24" s="47">
        <v>0.28942870146487887</v>
      </c>
      <c r="N24" s="47">
        <v>0.26523647101218606</v>
      </c>
      <c r="O24" s="47">
        <v>0.3575821044543398</v>
      </c>
      <c r="P24" s="47">
        <v>0.36266757202469896</v>
      </c>
      <c r="Q24" s="47">
        <v>0.29892280820578299</v>
      </c>
      <c r="R24" s="47">
        <v>0.31727264063280058</v>
      </c>
      <c r="S24" s="47">
        <v>0.28217281188804472</v>
      </c>
      <c r="T24" s="47">
        <v>0.24624751508260809</v>
      </c>
      <c r="U24" s="47">
        <v>0.39639090354793882</v>
      </c>
      <c r="V24" s="47">
        <v>0.26003190004677273</v>
      </c>
      <c r="W24" s="47">
        <v>0.33663563224934312</v>
      </c>
      <c r="X24" s="47">
        <v>0.3878156839427781</v>
      </c>
      <c r="Y24" s="47">
        <v>0.39201404503209392</v>
      </c>
      <c r="Z24" s="47">
        <v>0.27557604810954495</v>
      </c>
      <c r="AA24" s="47">
        <v>0.4521537034125595</v>
      </c>
      <c r="AB24" s="47">
        <v>0.44027152992702179</v>
      </c>
      <c r="AC24" s="32"/>
      <c r="AD24" s="29"/>
    </row>
    <row r="25" spans="1:30" s="17" customFormat="1" ht="18" customHeight="1" x14ac:dyDescent="0.2">
      <c r="A25" s="38"/>
      <c r="B25" s="38"/>
      <c r="C25" s="37" t="s">
        <v>49</v>
      </c>
      <c r="D25" s="37"/>
      <c r="E25" s="47">
        <v>0.90815630669082348</v>
      </c>
      <c r="F25" s="47">
        <v>0.91026744238512869</v>
      </c>
      <c r="G25" s="47">
        <v>0.90576078051963371</v>
      </c>
      <c r="H25" s="47">
        <v>0.91244886468252673</v>
      </c>
      <c r="I25" s="47">
        <v>0.92257875950694856</v>
      </c>
      <c r="J25" s="47">
        <v>0.92345381948043748</v>
      </c>
      <c r="K25" s="47">
        <v>0.94986651348779716</v>
      </c>
      <c r="L25" s="47">
        <v>0.95905607905876966</v>
      </c>
      <c r="M25" s="47">
        <v>0.96057580448360602</v>
      </c>
      <c r="N25" s="47">
        <v>0.96657824262854564</v>
      </c>
      <c r="O25" s="47">
        <v>0.94161083562348169</v>
      </c>
      <c r="P25" s="47">
        <v>0.94008558194175673</v>
      </c>
      <c r="Q25" s="47">
        <v>0.95810987265822478</v>
      </c>
      <c r="R25" s="47">
        <v>0.95317584408060618</v>
      </c>
      <c r="S25" s="47">
        <v>0.9624191114403251</v>
      </c>
      <c r="T25" s="47">
        <v>0.97099376601524889</v>
      </c>
      <c r="U25" s="47">
        <v>0.92962912416192311</v>
      </c>
      <c r="V25" s="47">
        <v>0.96781498755773365</v>
      </c>
      <c r="W25" s="47">
        <v>0.94774019998526071</v>
      </c>
      <c r="X25" s="47">
        <v>0.93234226865066161</v>
      </c>
      <c r="Y25" s="47">
        <v>0.93101838470137788</v>
      </c>
      <c r="Z25" s="47">
        <v>0.96406327165352235</v>
      </c>
      <c r="AA25" s="47">
        <v>0.91118566599825557</v>
      </c>
      <c r="AB25" s="47">
        <v>0.91522339962898192</v>
      </c>
      <c r="AC25" s="32"/>
      <c r="AD25" s="29"/>
    </row>
    <row r="26" spans="1:30" s="17" customFormat="1" ht="18" customHeight="1" x14ac:dyDescent="0.2">
      <c r="A26" s="54" t="s">
        <v>41</v>
      </c>
      <c r="B26" s="54" t="s">
        <v>52</v>
      </c>
      <c r="C26" s="37" t="s">
        <v>43</v>
      </c>
      <c r="D26" s="37" t="s">
        <v>44</v>
      </c>
      <c r="E26" s="47">
        <v>1.4627399999989237</v>
      </c>
      <c r="F26" s="47">
        <v>1.4681700000009223</v>
      </c>
      <c r="G26" s="47">
        <v>1.6193600000004817</v>
      </c>
      <c r="H26" s="47">
        <v>1.6913400000001433</v>
      </c>
      <c r="I26" s="47">
        <v>1.6844399999970114</v>
      </c>
      <c r="J26" s="47">
        <v>1.6813600000038291</v>
      </c>
      <c r="K26" s="47">
        <v>3.1192000000033655</v>
      </c>
      <c r="L26" s="47">
        <v>3.2360199999979131</v>
      </c>
      <c r="M26" s="47">
        <v>2.9838599999969908</v>
      </c>
      <c r="N26" s="47">
        <v>2.9379600000015387</v>
      </c>
      <c r="O26" s="47">
        <v>3.381660000001431</v>
      </c>
      <c r="P26" s="47">
        <v>3.31566999999845</v>
      </c>
      <c r="Q26" s="47">
        <v>4.2961600000041882</v>
      </c>
      <c r="R26" s="47">
        <v>3.0909999999971314</v>
      </c>
      <c r="S26" s="47">
        <v>4.0819000000015713</v>
      </c>
      <c r="T26" s="47">
        <v>3.8871900000013531</v>
      </c>
      <c r="U26" s="47">
        <v>3.879459999994828</v>
      </c>
      <c r="V26" s="47">
        <v>2.8300200000038065</v>
      </c>
      <c r="W26" s="47">
        <v>2.8502999999982617</v>
      </c>
      <c r="X26" s="47">
        <v>2.9692599999965701</v>
      </c>
      <c r="Y26" s="47">
        <v>3.2034700000029046</v>
      </c>
      <c r="Z26" s="47">
        <v>3.0036299999965768</v>
      </c>
      <c r="AA26" s="47">
        <v>2.4068400000053933</v>
      </c>
      <c r="AB26" s="47">
        <v>2.4003000000009171</v>
      </c>
      <c r="AC26" s="32">
        <f>SUM(E26:AB26)</f>
        <v>67.481310000004498</v>
      </c>
      <c r="AD26" s="29"/>
    </row>
    <row r="27" spans="1:30" s="17" customFormat="1" ht="18" customHeight="1" x14ac:dyDescent="0.2">
      <c r="A27" s="55"/>
      <c r="B27" s="55"/>
      <c r="C27" s="37" t="s">
        <v>45</v>
      </c>
      <c r="D27" s="37" t="s">
        <v>46</v>
      </c>
      <c r="E27" s="47">
        <v>0.35693999999973802</v>
      </c>
      <c r="F27" s="47">
        <v>0.38150000000080764</v>
      </c>
      <c r="G27" s="47">
        <v>0.40958999999903523</v>
      </c>
      <c r="H27" s="47">
        <v>0.4318200000005708</v>
      </c>
      <c r="I27" s="47">
        <v>0.39929000000035358</v>
      </c>
      <c r="J27" s="47">
        <v>0.43354000000010479</v>
      </c>
      <c r="K27" s="47">
        <v>0.56735000000149682</v>
      </c>
      <c r="L27" s="47">
        <v>0.66431999999952207</v>
      </c>
      <c r="M27" s="47">
        <v>0.61019999999973595</v>
      </c>
      <c r="N27" s="47">
        <v>0.61099000000081582</v>
      </c>
      <c r="O27" s="47">
        <v>0.73522999999902439</v>
      </c>
      <c r="P27" s="47">
        <v>0.74302999999975228</v>
      </c>
      <c r="Q27" s="47">
        <v>0.97378999999954652</v>
      </c>
      <c r="R27" s="47">
        <v>0.8510200000012017</v>
      </c>
      <c r="S27" s="47">
        <v>0.86435999999977953</v>
      </c>
      <c r="T27" s="47">
        <v>0.82670000000075583</v>
      </c>
      <c r="U27" s="47">
        <v>0.83766999999827774</v>
      </c>
      <c r="V27" s="47">
        <v>0.54548000000001751</v>
      </c>
      <c r="W27" s="47">
        <v>0.5552599999999952</v>
      </c>
      <c r="X27" s="47">
        <v>0.58101999999990517</v>
      </c>
      <c r="Y27" s="47">
        <v>0.77907999999991273</v>
      </c>
      <c r="Z27" s="47">
        <v>0.69894000000110335</v>
      </c>
      <c r="AA27" s="47">
        <v>0.48152000000004963</v>
      </c>
      <c r="AB27" s="47">
        <v>0.51451000000059588</v>
      </c>
      <c r="AC27" s="32">
        <f>SUM(E27:AB27)</f>
        <v>14.853150000002097</v>
      </c>
      <c r="AD27" s="29"/>
    </row>
    <row r="28" spans="1:30" s="17" customFormat="1" ht="18" customHeight="1" x14ac:dyDescent="0.2">
      <c r="A28" s="55"/>
      <c r="B28" s="55"/>
      <c r="C28" s="37" t="s">
        <v>0</v>
      </c>
      <c r="D28" s="37" t="s">
        <v>47</v>
      </c>
      <c r="E28" s="49">
        <v>145.05402782402834</v>
      </c>
      <c r="F28" s="49">
        <v>146.13933523698657</v>
      </c>
      <c r="G28" s="49">
        <v>160.92066302715943</v>
      </c>
      <c r="H28" s="49">
        <v>168.16900902640108</v>
      </c>
      <c r="I28" s="49">
        <v>166.77440406360634</v>
      </c>
      <c r="J28" s="49">
        <v>167.27889327807929</v>
      </c>
      <c r="K28" s="49">
        <v>305.43137615830454</v>
      </c>
      <c r="L28" s="49">
        <v>318.25676149455228</v>
      </c>
      <c r="M28" s="49">
        <v>293.41175183116076</v>
      </c>
      <c r="N28" s="49">
        <v>289.09629206985608</v>
      </c>
      <c r="O28" s="49">
        <v>333.39719376287684</v>
      </c>
      <c r="P28" s="49">
        <v>327.35119492312748</v>
      </c>
      <c r="Q28" s="49">
        <v>424.3872754747261</v>
      </c>
      <c r="R28" s="49">
        <v>308.86440104819849</v>
      </c>
      <c r="S28" s="49">
        <v>401.96651926552465</v>
      </c>
      <c r="T28" s="49">
        <v>382.86379494395982</v>
      </c>
      <c r="U28" s="49">
        <v>382.35707638123864</v>
      </c>
      <c r="V28" s="49">
        <v>277.65998274093454</v>
      </c>
      <c r="W28" s="49">
        <v>279.75730345002484</v>
      </c>
      <c r="X28" s="49">
        <v>291.48097676999254</v>
      </c>
      <c r="Y28" s="49">
        <v>317.61510673324619</v>
      </c>
      <c r="Z28" s="49">
        <v>297.0981791448944</v>
      </c>
      <c r="AA28" s="49">
        <v>236.46769165725885</v>
      </c>
      <c r="AB28" s="49">
        <v>236.49556367430208</v>
      </c>
      <c r="AC28" s="32"/>
      <c r="AD28" s="29"/>
    </row>
    <row r="29" spans="1:30" s="17" customFormat="1" ht="18" customHeight="1" x14ac:dyDescent="0.2">
      <c r="A29" s="38"/>
      <c r="B29" s="38"/>
      <c r="C29" s="37" t="s">
        <v>48</v>
      </c>
      <c r="D29" s="37"/>
      <c r="E29" s="47">
        <v>0.24402149390869238</v>
      </c>
      <c r="F29" s="47">
        <v>0.25984729288881259</v>
      </c>
      <c r="G29" s="47">
        <v>0.25293325758257174</v>
      </c>
      <c r="H29" s="47">
        <v>0.25531235588381651</v>
      </c>
      <c r="I29" s="47">
        <v>0.23704613996406046</v>
      </c>
      <c r="J29" s="47">
        <v>0.25785078745724738</v>
      </c>
      <c r="K29" s="47">
        <v>0.18188958707389224</v>
      </c>
      <c r="L29" s="47">
        <v>0.20528921329285682</v>
      </c>
      <c r="M29" s="47">
        <v>0.20450021113602895</v>
      </c>
      <c r="N29" s="47">
        <v>0.20796402946278908</v>
      </c>
      <c r="O29" s="47">
        <v>0.2174168899294173</v>
      </c>
      <c r="P29" s="47">
        <v>0.22409648728615925</v>
      </c>
      <c r="Q29" s="47">
        <v>0.22666520799937553</v>
      </c>
      <c r="R29" s="47">
        <v>0.27532190229763553</v>
      </c>
      <c r="S29" s="47">
        <v>0.2117543300912435</v>
      </c>
      <c r="T29" s="47">
        <v>0.2126729076789321</v>
      </c>
      <c r="U29" s="47">
        <v>0.21592438122815921</v>
      </c>
      <c r="V29" s="47">
        <v>0.1927477544325778</v>
      </c>
      <c r="W29" s="47">
        <v>0.19480756411617509</v>
      </c>
      <c r="X29" s="47">
        <v>0.19567838451350719</v>
      </c>
      <c r="Y29" s="47">
        <v>0.24319878132125675</v>
      </c>
      <c r="Z29" s="47">
        <v>0.23269843489441108</v>
      </c>
      <c r="AA29" s="47">
        <v>0.20006315334586869</v>
      </c>
      <c r="AB29" s="47">
        <v>0.2143523726202555</v>
      </c>
      <c r="AC29" s="32"/>
      <c r="AD29" s="29"/>
    </row>
    <row r="30" spans="1:30" s="17" customFormat="1" ht="18" customHeight="1" x14ac:dyDescent="0.2">
      <c r="A30" s="38"/>
      <c r="B30" s="38"/>
      <c r="C30" s="37" t="s">
        <v>49</v>
      </c>
      <c r="D30" s="37"/>
      <c r="E30" s="47">
        <v>0.97149370657504486</v>
      </c>
      <c r="F30" s="47">
        <v>0.96785849136723734</v>
      </c>
      <c r="G30" s="47">
        <v>0.96946970136961585</v>
      </c>
      <c r="H30" s="47">
        <v>0.96891928825141138</v>
      </c>
      <c r="I30" s="47">
        <v>0.97303574585234132</v>
      </c>
      <c r="J30" s="47">
        <v>0.96832737832836502</v>
      </c>
      <c r="K30" s="47">
        <v>0.98385754329218589</v>
      </c>
      <c r="L30" s="47">
        <v>0.97957164267942132</v>
      </c>
      <c r="M30" s="47">
        <v>0.97972363394221063</v>
      </c>
      <c r="N30" s="47">
        <v>0.97905255166503879</v>
      </c>
      <c r="O30" s="47">
        <v>0.97717117379061635</v>
      </c>
      <c r="P30" s="47">
        <v>0.9757982069707718</v>
      </c>
      <c r="Q30" s="47">
        <v>0.97526073600004337</v>
      </c>
      <c r="R30" s="47">
        <v>0.96412600278466742</v>
      </c>
      <c r="S30" s="47">
        <v>0.97830692180461909</v>
      </c>
      <c r="T30" s="47">
        <v>0.97812445118061642</v>
      </c>
      <c r="U30" s="47">
        <v>0.97747305083079483</v>
      </c>
      <c r="V30" s="47">
        <v>0.98192622431969134</v>
      </c>
      <c r="W30" s="47">
        <v>0.98154855060443114</v>
      </c>
      <c r="X30" s="47">
        <v>0.9813878073810991</v>
      </c>
      <c r="Y30" s="47">
        <v>0.97167752401790486</v>
      </c>
      <c r="Z30" s="47">
        <v>0.97397787107159517</v>
      </c>
      <c r="AA30" s="47">
        <v>0.98056876499874257</v>
      </c>
      <c r="AB30" s="47">
        <v>0.97778905859319298</v>
      </c>
      <c r="AC30" s="32"/>
      <c r="AD30" s="29"/>
    </row>
    <row r="31" spans="1:30" s="17" customFormat="1" ht="18" customHeight="1" x14ac:dyDescent="0.2">
      <c r="A31" s="54" t="s">
        <v>50</v>
      </c>
      <c r="B31" s="54" t="s">
        <v>53</v>
      </c>
      <c r="C31" s="37" t="s">
        <v>43</v>
      </c>
      <c r="D31" s="37" t="s">
        <v>44</v>
      </c>
      <c r="E31" s="47">
        <v>0.82361000000208673</v>
      </c>
      <c r="F31" s="47">
        <v>0.9027400000034882</v>
      </c>
      <c r="G31" s="47">
        <v>0.96746999999895456</v>
      </c>
      <c r="H31" s="47">
        <v>0.97672000000009174</v>
      </c>
      <c r="I31" s="47">
        <v>1.4307700000002794</v>
      </c>
      <c r="J31" s="47">
        <v>1.4612699999979046</v>
      </c>
      <c r="K31" s="47">
        <v>2.5750200000007659</v>
      </c>
      <c r="L31" s="47">
        <v>2.7162100000018965</v>
      </c>
      <c r="M31" s="47">
        <v>2.475860000002069</v>
      </c>
      <c r="N31" s="47">
        <v>2.4366199999957239</v>
      </c>
      <c r="O31" s="47">
        <v>2.4494700000011695</v>
      </c>
      <c r="P31" s="47">
        <v>2.4502900000033527</v>
      </c>
      <c r="Q31" s="47">
        <v>2.821839999997068</v>
      </c>
      <c r="R31" s="47">
        <v>2.4577799999982712</v>
      </c>
      <c r="S31" s="47">
        <v>3.0896999999994428</v>
      </c>
      <c r="T31" s="47">
        <v>3.0994500000000347</v>
      </c>
      <c r="U31" s="47">
        <v>3.134120000001583</v>
      </c>
      <c r="V31" s="47">
        <v>2.2293099999974899</v>
      </c>
      <c r="W31" s="47">
        <v>2.3520700000034855</v>
      </c>
      <c r="X31" s="47">
        <v>2.2934599999974807</v>
      </c>
      <c r="Y31" s="47">
        <v>2.3887399999979393</v>
      </c>
      <c r="Z31" s="47">
        <v>2.0362200000034965</v>
      </c>
      <c r="AA31" s="47">
        <v>1.4196700000011087</v>
      </c>
      <c r="AB31" s="47">
        <v>1.4061499999985048</v>
      </c>
      <c r="AC31" s="32">
        <f>SUM(E31:AB31)</f>
        <v>50.394560000003686</v>
      </c>
      <c r="AD31" s="29"/>
    </row>
    <row r="32" spans="1:30" s="17" customFormat="1" ht="18" customHeight="1" x14ac:dyDescent="0.2">
      <c r="A32" s="55"/>
      <c r="B32" s="55"/>
      <c r="C32" s="37" t="s">
        <v>45</v>
      </c>
      <c r="D32" s="37" t="s">
        <v>46</v>
      </c>
      <c r="E32" s="47">
        <v>0.22172000000175646</v>
      </c>
      <c r="F32" s="47">
        <v>0.25776999999735817</v>
      </c>
      <c r="G32" s="47">
        <v>0.26505000000018925</v>
      </c>
      <c r="H32" s="47">
        <v>0.28158000000088551</v>
      </c>
      <c r="I32" s="47">
        <v>0.49745000000014122</v>
      </c>
      <c r="J32" s="47">
        <v>0.44933999999963914</v>
      </c>
      <c r="K32" s="47">
        <v>0.69860000000056033</v>
      </c>
      <c r="L32" s="47">
        <v>1.0125699999999447</v>
      </c>
      <c r="M32" s="47">
        <v>0.74246999999844521</v>
      </c>
      <c r="N32" s="47">
        <v>0.73855000000183502</v>
      </c>
      <c r="O32" s="47">
        <v>0.7744199999974346</v>
      </c>
      <c r="P32" s="47">
        <v>0.77962000000305087</v>
      </c>
      <c r="Q32" s="47">
        <v>0.83331999999907591</v>
      </c>
      <c r="R32" s="47">
        <v>0.75364999999930959</v>
      </c>
      <c r="S32" s="47">
        <v>1.0586500000002876</v>
      </c>
      <c r="T32" s="47">
        <v>0.93908000000012593</v>
      </c>
      <c r="U32" s="47">
        <v>1.0611200000013221</v>
      </c>
      <c r="V32" s="47">
        <v>0.7003799999983753</v>
      </c>
      <c r="W32" s="47">
        <v>0.77102999999994704</v>
      </c>
      <c r="X32" s="47">
        <v>0.71872000000062841</v>
      </c>
      <c r="Y32" s="47">
        <v>0.67635999999921581</v>
      </c>
      <c r="Z32" s="47">
        <v>0.59700000000136133</v>
      </c>
      <c r="AA32" s="47">
        <v>0.34728999999989674</v>
      </c>
      <c r="AB32" s="47">
        <v>0.33061999999893193</v>
      </c>
      <c r="AC32" s="32">
        <f>SUM(E32:AB32)</f>
        <v>15.50635999999972</v>
      </c>
      <c r="AD32" s="29"/>
    </row>
    <row r="33" spans="1:30" s="17" customFormat="1" ht="18" customHeight="1" x14ac:dyDescent="0.2">
      <c r="A33" s="55"/>
      <c r="B33" s="55"/>
      <c r="C33" s="37" t="s">
        <v>0</v>
      </c>
      <c r="D33" s="37" t="s">
        <v>47</v>
      </c>
      <c r="E33" s="49">
        <v>81.674082787466389</v>
      </c>
      <c r="F33" s="49">
        <v>89.857321353974086</v>
      </c>
      <c r="G33" s="49">
        <v>96.140397353689963</v>
      </c>
      <c r="H33" s="49">
        <v>97.114734173062772</v>
      </c>
      <c r="I33" s="49">
        <v>141.65883860663249</v>
      </c>
      <c r="J33" s="49">
        <v>145.38208853520467</v>
      </c>
      <c r="K33" s="49">
        <v>252.14539055993291</v>
      </c>
      <c r="L33" s="49">
        <v>267.13438054779601</v>
      </c>
      <c r="M33" s="49">
        <v>243.45861397318819</v>
      </c>
      <c r="N33" s="49">
        <v>239.76426063719302</v>
      </c>
      <c r="O33" s="49">
        <v>241.49276515273516</v>
      </c>
      <c r="P33" s="49">
        <v>241.91350749913667</v>
      </c>
      <c r="Q33" s="49">
        <v>278.74962511247003</v>
      </c>
      <c r="R33" s="49">
        <v>245.59066567726043</v>
      </c>
      <c r="S33" s="49">
        <v>304.25927988779478</v>
      </c>
      <c r="T33" s="49">
        <v>305.27635367415962</v>
      </c>
      <c r="U33" s="49">
        <v>308.89684652765345</v>
      </c>
      <c r="V33" s="49">
        <v>218.72289811473536</v>
      </c>
      <c r="W33" s="49">
        <v>230.85596629375027</v>
      </c>
      <c r="X33" s="49">
        <v>225.14025749949312</v>
      </c>
      <c r="Y33" s="49">
        <v>236.83690187722442</v>
      </c>
      <c r="Z33" s="49">
        <v>201.40871356996203</v>
      </c>
      <c r="AA33" s="49">
        <v>139.48001853657519</v>
      </c>
      <c r="AB33" s="49">
        <v>138.54444730247852</v>
      </c>
      <c r="AC33" s="32"/>
      <c r="AD33" s="29"/>
    </row>
    <row r="34" spans="1:30" s="17" customFormat="1" ht="18" customHeight="1" x14ac:dyDescent="0.2">
      <c r="A34" s="38"/>
      <c r="B34" s="38"/>
      <c r="C34" s="37" t="s">
        <v>48</v>
      </c>
      <c r="D34" s="37"/>
      <c r="E34" s="47">
        <v>0.26920508493242518</v>
      </c>
      <c r="F34" s="47">
        <v>0.28554179497569859</v>
      </c>
      <c r="G34" s="47">
        <v>0.2739619833178038</v>
      </c>
      <c r="H34" s="47">
        <v>0.28829142435995891</v>
      </c>
      <c r="I34" s="47">
        <v>0.34767992060222402</v>
      </c>
      <c r="J34" s="47">
        <v>0.30749964072367425</v>
      </c>
      <c r="K34" s="47">
        <v>0.27129886369828293</v>
      </c>
      <c r="L34" s="47">
        <v>0.37278781832009961</v>
      </c>
      <c r="M34" s="47">
        <v>0.29988367678213823</v>
      </c>
      <c r="N34" s="47">
        <v>0.30310430022044105</v>
      </c>
      <c r="O34" s="47">
        <v>0.31615818932138989</v>
      </c>
      <c r="P34" s="47">
        <v>0.31817458341746657</v>
      </c>
      <c r="Q34" s="47">
        <v>0.29531086099847681</v>
      </c>
      <c r="R34" s="47">
        <v>0.30663851117668778</v>
      </c>
      <c r="S34" s="47">
        <v>0.34263844386201853</v>
      </c>
      <c r="T34" s="47">
        <v>0.30298278726874622</v>
      </c>
      <c r="U34" s="47">
        <v>0.33857031638890223</v>
      </c>
      <c r="V34" s="47">
        <v>0.31416895810773909</v>
      </c>
      <c r="W34" s="47">
        <v>0.32780912132666307</v>
      </c>
      <c r="X34" s="47">
        <v>0.31337804016700438</v>
      </c>
      <c r="Y34" s="47">
        <v>0.28314508904267494</v>
      </c>
      <c r="Z34" s="47">
        <v>0.29319032324617977</v>
      </c>
      <c r="AA34" s="47">
        <v>0.24462727253490285</v>
      </c>
      <c r="AB34" s="47">
        <v>0.2351242755035263</v>
      </c>
      <c r="AC34" s="32"/>
      <c r="AD34" s="29"/>
    </row>
    <row r="35" spans="1:30" s="17" customFormat="1" ht="18" customHeight="1" x14ac:dyDescent="0.2">
      <c r="A35" s="38"/>
      <c r="B35" s="38"/>
      <c r="C35" s="37" t="s">
        <v>49</v>
      </c>
      <c r="D35" s="37"/>
      <c r="E35" s="47">
        <v>0.97149370657504486</v>
      </c>
      <c r="F35" s="47">
        <v>0.96785849136723734</v>
      </c>
      <c r="G35" s="47">
        <v>0.96946970136961585</v>
      </c>
      <c r="H35" s="47">
        <v>0.96891928825141138</v>
      </c>
      <c r="I35" s="47">
        <v>0.97303574585234132</v>
      </c>
      <c r="J35" s="47">
        <v>0.96832737832836502</v>
      </c>
      <c r="K35" s="47">
        <v>0.98385754329218589</v>
      </c>
      <c r="L35" s="47">
        <v>0.97957164267942132</v>
      </c>
      <c r="M35" s="47">
        <v>0.97972363394221063</v>
      </c>
      <c r="N35" s="47">
        <v>0.97905255166503879</v>
      </c>
      <c r="O35" s="47">
        <v>0.97717117379061635</v>
      </c>
      <c r="P35" s="47">
        <v>0.9757982069707718</v>
      </c>
      <c r="Q35" s="47">
        <v>0.97526073600004337</v>
      </c>
      <c r="R35" s="47">
        <v>0.96412600278466742</v>
      </c>
      <c r="S35" s="47">
        <v>0.97830692180461909</v>
      </c>
      <c r="T35" s="47">
        <v>0.97812445118061642</v>
      </c>
      <c r="U35" s="47">
        <v>0.97747305083079483</v>
      </c>
      <c r="V35" s="47">
        <v>0.98192622431969134</v>
      </c>
      <c r="W35" s="47">
        <v>0.98154855060443114</v>
      </c>
      <c r="X35" s="47">
        <v>0.9813878073810991</v>
      </c>
      <c r="Y35" s="47">
        <v>0.97167752401790486</v>
      </c>
      <c r="Z35" s="47">
        <v>0.97397787107159517</v>
      </c>
      <c r="AA35" s="47">
        <v>0.98056876499874257</v>
      </c>
      <c r="AB35" s="47">
        <v>0.97778905859319298</v>
      </c>
      <c r="AC35" s="32"/>
      <c r="AD35" s="29"/>
    </row>
    <row r="36" spans="1:30" s="17" customFormat="1" ht="18" customHeight="1" x14ac:dyDescent="0.2">
      <c r="A36" s="54" t="s">
        <v>54</v>
      </c>
      <c r="B36" s="54" t="s">
        <v>55</v>
      </c>
      <c r="C36" s="37" t="s">
        <v>43</v>
      </c>
      <c r="D36" s="37" t="s">
        <v>44</v>
      </c>
      <c r="E36" s="18">
        <f>[1]Лист2!D7/1000</f>
        <v>1.0380999999999998</v>
      </c>
      <c r="F36" s="18">
        <f>[1]Лист2!E7/1000</f>
        <v>1.00267</v>
      </c>
      <c r="G36" s="18">
        <f>[1]Лист2!F7/1000</f>
        <v>0.93067</v>
      </c>
      <c r="H36" s="18">
        <f>[1]Лист2!G7/1000</f>
        <v>0.83735999999999999</v>
      </c>
      <c r="I36" s="18">
        <f>[1]Лист2!H7/1000</f>
        <v>0.85233999999999999</v>
      </c>
      <c r="J36" s="18">
        <f>[1]Лист2!I7/1000</f>
        <v>0.96833000000000002</v>
      </c>
      <c r="K36" s="18">
        <f>[1]Лист2!J7/1000</f>
        <v>1.2192499999999999</v>
      </c>
      <c r="L36" s="18">
        <f>[1]Лист2!K7/1000</f>
        <v>1.46858</v>
      </c>
      <c r="M36" s="18">
        <f>[1]Лист2!L7/1000</f>
        <v>1.5819100000000001</v>
      </c>
      <c r="N36" s="18">
        <f>[1]Лист2!M7/1000</f>
        <v>1.6095599999999999</v>
      </c>
      <c r="O36" s="18">
        <f>[1]Лист2!N7/1000</f>
        <v>1.64131</v>
      </c>
      <c r="P36" s="18">
        <f>[1]Лист2!O7/1000</f>
        <v>1.68797</v>
      </c>
      <c r="Q36" s="18">
        <f>[1]Лист2!P7/1000</f>
        <v>1.67954</v>
      </c>
      <c r="R36" s="18">
        <f>[1]Лист2!Q7/1000</f>
        <v>1.62799</v>
      </c>
      <c r="S36" s="18">
        <f>[1]Лист2!R7/1000</f>
        <v>1.56636</v>
      </c>
      <c r="T36" s="18">
        <f>[1]Лист2!S7/1000</f>
        <v>1.5315799999999999</v>
      </c>
      <c r="U36" s="18">
        <f>[1]Лист2!T7/1000</f>
        <v>1.4937799999999999</v>
      </c>
      <c r="V36" s="18">
        <f>[1]Лист2!U7/1000</f>
        <v>1.4621</v>
      </c>
      <c r="W36" s="18">
        <f>[1]Лист2!V7/1000</f>
        <v>1.40371</v>
      </c>
      <c r="X36" s="18">
        <f>[1]Лист2!W7/1000</f>
        <v>1.4323699999999999</v>
      </c>
      <c r="Y36" s="18">
        <f>[1]Лист2!X7/1000</f>
        <v>1.47614</v>
      </c>
      <c r="Z36" s="18">
        <f>[1]Лист2!Y7/1000</f>
        <v>1.4837799999999999</v>
      </c>
      <c r="AA36" s="18">
        <f>[1]Лист2!Z7/1000</f>
        <v>1.36073</v>
      </c>
      <c r="AB36" s="18">
        <f>[1]Лист2!AA7/1000</f>
        <v>1.18649</v>
      </c>
      <c r="AC36" s="32">
        <f>SUM(E36:AB36)</f>
        <v>32.542620000000007</v>
      </c>
      <c r="AD36" s="29"/>
    </row>
    <row r="37" spans="1:30" s="17" customFormat="1" ht="18" customHeight="1" x14ac:dyDescent="0.2">
      <c r="A37" s="55"/>
      <c r="B37" s="55"/>
      <c r="C37" s="37" t="s">
        <v>45</v>
      </c>
      <c r="D37" s="37" t="s">
        <v>46</v>
      </c>
      <c r="E37" s="47">
        <f>[1]Лист2!D9/1000</f>
        <v>0.39577999999999997</v>
      </c>
      <c r="F37" s="47">
        <f>[1]Лист2!E9/1000</f>
        <v>0.39521000000000001</v>
      </c>
      <c r="G37" s="47">
        <f>[1]Лист2!F9/1000</f>
        <v>0.38074000000000002</v>
      </c>
      <c r="H37" s="47">
        <f>[1]Лист2!G9/1000</f>
        <v>0.35538999999999998</v>
      </c>
      <c r="I37" s="47">
        <f>[1]Лист2!H9/1000</f>
        <v>0.34999000000000002</v>
      </c>
      <c r="J37" s="47">
        <f>[1]Лист2!I9/1000</f>
        <v>0.36547000000000002</v>
      </c>
      <c r="K37" s="47">
        <f>[1]Лист2!J9/1000</f>
        <v>0.38713999999999998</v>
      </c>
      <c r="L37" s="47">
        <f>[1]Лист2!K9/1000</f>
        <v>0.44906000000000001</v>
      </c>
      <c r="M37" s="47">
        <f>[1]Лист2!L9/1000</f>
        <v>0.48282999999999998</v>
      </c>
      <c r="N37" s="47">
        <f>[1]Лист2!M9/1000</f>
        <v>0.48966999999999999</v>
      </c>
      <c r="O37" s="47">
        <f>[1]Лист2!N9/1000</f>
        <v>0.51444000000000001</v>
      </c>
      <c r="P37" s="47">
        <f>[1]Лист2!O9/1000</f>
        <v>0.52819000000000005</v>
      </c>
      <c r="Q37" s="47">
        <f>[1]Лист2!P9/1000</f>
        <v>0.51076999999999995</v>
      </c>
      <c r="R37" s="47">
        <f>[1]Лист2!Q9/1000</f>
        <v>0.49406</v>
      </c>
      <c r="S37" s="47">
        <f>[1]Лист2!R9/1000</f>
        <v>0.49284</v>
      </c>
      <c r="T37" s="47">
        <f>[1]Лист2!S9/1000</f>
        <v>0.48722000000000004</v>
      </c>
      <c r="U37" s="47">
        <f>[1]Лист2!T9/1000</f>
        <v>0.47814999999999996</v>
      </c>
      <c r="V37" s="47">
        <f>[1]Лист2!U9/1000</f>
        <v>0.46987000000000001</v>
      </c>
      <c r="W37" s="47">
        <f>[1]Лист2!V9/1000</f>
        <v>0.44675999999999999</v>
      </c>
      <c r="X37" s="47">
        <f>[1]Лист2!W9/1000</f>
        <v>0.43242999999999998</v>
      </c>
      <c r="Y37" s="47">
        <f>[1]Лист2!X9/1000</f>
        <v>0.44388</v>
      </c>
      <c r="Z37" s="47">
        <f>[1]Лист2!Y9/1000</f>
        <v>0.45395999999999997</v>
      </c>
      <c r="AA37" s="47">
        <f>[1]Лист2!Z9/1000</f>
        <v>0.46273999999999998</v>
      </c>
      <c r="AB37" s="47">
        <f>[1]Лист2!AA9/1000</f>
        <v>0.44589999999999996</v>
      </c>
      <c r="AC37" s="32">
        <f>SUM(E37:AB37)</f>
        <v>10.712490000000001</v>
      </c>
      <c r="AD37" s="29"/>
    </row>
    <row r="38" spans="1:30" s="17" customFormat="1" ht="18" customHeight="1" x14ac:dyDescent="0.2">
      <c r="A38" s="55"/>
      <c r="B38" s="55"/>
      <c r="C38" s="37" t="s">
        <v>0</v>
      </c>
      <c r="D38" s="37" t="s">
        <v>47</v>
      </c>
      <c r="E38" s="49">
        <f t="shared" ref="E38:AB38" si="0">E36/(1.73*6*E40)*1000</f>
        <v>107.03155943828125</v>
      </c>
      <c r="F38" s="49">
        <f t="shared" si="0"/>
        <v>103.82916737572279</v>
      </c>
      <c r="G38" s="49">
        <f>G36/(1.73*6*G40)*1000</f>
        <v>96.872779910073888</v>
      </c>
      <c r="H38" s="49">
        <f>H36/(1.73*6*H40)*1000</f>
        <v>87.63544132217821</v>
      </c>
      <c r="I38" s="49">
        <f>I36/(1.73*6*I40)*1000</f>
        <v>88.766781747645865</v>
      </c>
      <c r="J38" s="49">
        <f>J36/(1.73*6*J40)*1000</f>
        <v>99.711276320623497</v>
      </c>
      <c r="K38" s="49">
        <f t="shared" si="0"/>
        <v>123.24058286340259</v>
      </c>
      <c r="L38" s="49">
        <f t="shared" si="0"/>
        <v>147.94821557759809</v>
      </c>
      <c r="M38" s="49">
        <f t="shared" si="0"/>
        <v>159.34046891899231</v>
      </c>
      <c r="N38" s="49">
        <f t="shared" si="0"/>
        <v>162.08064834699633</v>
      </c>
      <c r="O38" s="49">
        <f t="shared" si="0"/>
        <v>165.70739312724709</v>
      </c>
      <c r="P38" s="49">
        <f t="shared" si="0"/>
        <v>170.39302149522788</v>
      </c>
      <c r="Q38" s="49">
        <f t="shared" si="0"/>
        <v>169.12222622027701</v>
      </c>
      <c r="R38" s="49">
        <f t="shared" si="0"/>
        <v>163.90244289122529</v>
      </c>
      <c r="S38" s="49">
        <f t="shared" si="0"/>
        <v>158.19501193018814</v>
      </c>
      <c r="T38" s="49">
        <f t="shared" si="0"/>
        <v>154.83708621654773</v>
      </c>
      <c r="U38" s="49">
        <f t="shared" si="0"/>
        <v>151.10218325803183</v>
      </c>
      <c r="V38" s="49">
        <f t="shared" si="0"/>
        <v>147.95235987323667</v>
      </c>
      <c r="W38" s="49">
        <f t="shared" si="0"/>
        <v>141.9162540851039</v>
      </c>
      <c r="X38" s="49">
        <f t="shared" si="0"/>
        <v>144.14467715537637</v>
      </c>
      <c r="Y38" s="49">
        <f t="shared" si="0"/>
        <v>148.50038465783345</v>
      </c>
      <c r="Z38" s="49">
        <f t="shared" si="0"/>
        <v>149.48660506838959</v>
      </c>
      <c r="AA38" s="49">
        <f t="shared" si="0"/>
        <v>138.46429195234319</v>
      </c>
      <c r="AB38" s="49">
        <f t="shared" si="0"/>
        <v>122.11093173294142</v>
      </c>
      <c r="AC38" s="34"/>
      <c r="AD38" s="29"/>
    </row>
    <row r="39" spans="1:30" s="17" customFormat="1" ht="18" customHeight="1" x14ac:dyDescent="0.2">
      <c r="A39" s="38"/>
      <c r="B39" s="38"/>
      <c r="C39" s="37" t="s">
        <v>48</v>
      </c>
      <c r="D39" s="37"/>
      <c r="E39" s="47">
        <f t="shared" ref="E39:AB39" si="1">E37/E36</f>
        <v>0.38125421443020907</v>
      </c>
      <c r="F39" s="47">
        <f t="shared" si="1"/>
        <v>0.39415759921010901</v>
      </c>
      <c r="G39" s="47">
        <f t="shared" si="1"/>
        <v>0.40910311925816889</v>
      </c>
      <c r="H39" s="47">
        <f t="shared" si="1"/>
        <v>0.42441721601222887</v>
      </c>
      <c r="I39" s="47">
        <f t="shared" si="1"/>
        <v>0.41062252152896733</v>
      </c>
      <c r="J39" s="47">
        <f t="shared" si="1"/>
        <v>0.37742298596552831</v>
      </c>
      <c r="K39" s="47">
        <f t="shared" si="1"/>
        <v>0.31752306745950382</v>
      </c>
      <c r="L39" s="47">
        <f t="shared" si="1"/>
        <v>0.30577837094336024</v>
      </c>
      <c r="M39" s="47">
        <f t="shared" si="1"/>
        <v>0.30521963954965831</v>
      </c>
      <c r="N39" s="47">
        <f t="shared" si="1"/>
        <v>0.30422599965207886</v>
      </c>
      <c r="O39" s="47">
        <f t="shared" si="1"/>
        <v>0.31343256301369027</v>
      </c>
      <c r="P39" s="47">
        <f t="shared" si="1"/>
        <v>0.31291432904613237</v>
      </c>
      <c r="Q39" s="47">
        <f t="shared" si="1"/>
        <v>0.30411303094895026</v>
      </c>
      <c r="R39" s="47">
        <f t="shared" si="1"/>
        <v>0.30347852259534763</v>
      </c>
      <c r="S39" s="47">
        <f t="shared" si="1"/>
        <v>0.31464031257182257</v>
      </c>
      <c r="T39" s="47">
        <f t="shared" si="1"/>
        <v>0.31811593256636939</v>
      </c>
      <c r="U39" s="47">
        <f t="shared" si="1"/>
        <v>0.32009398974413905</v>
      </c>
      <c r="V39" s="47">
        <f t="shared" si="1"/>
        <v>0.32136652759729156</v>
      </c>
      <c r="W39" s="47">
        <f t="shared" si="1"/>
        <v>0.31827086791431275</v>
      </c>
      <c r="X39" s="47">
        <f t="shared" si="1"/>
        <v>0.3018982525464789</v>
      </c>
      <c r="Y39" s="47">
        <f t="shared" si="1"/>
        <v>0.30070318533472434</v>
      </c>
      <c r="Z39" s="47">
        <f t="shared" si="1"/>
        <v>0.30594832117968973</v>
      </c>
      <c r="AA39" s="47">
        <f t="shared" si="1"/>
        <v>0.34006746378781977</v>
      </c>
      <c r="AB39" s="47">
        <f t="shared" si="1"/>
        <v>0.37581437685947622</v>
      </c>
      <c r="AC39" s="34"/>
      <c r="AD39" s="29"/>
    </row>
    <row r="40" spans="1:30" s="17" customFormat="1" ht="18" customHeight="1" x14ac:dyDescent="0.2">
      <c r="A40" s="38"/>
      <c r="B40" s="38"/>
      <c r="C40" s="37" t="s">
        <v>49</v>
      </c>
      <c r="D40" s="37"/>
      <c r="E40" s="47">
        <f t="shared" ref="E40:AB40" si="2">COS(ATAN(E39))</f>
        <v>0.93439387818167441</v>
      </c>
      <c r="F40" s="47">
        <f t="shared" si="2"/>
        <v>0.93033914799808171</v>
      </c>
      <c r="G40" s="47">
        <f t="shared" si="2"/>
        <v>0.92554299579241495</v>
      </c>
      <c r="H40" s="47">
        <f>COS(ATAN(H39))</f>
        <v>0.92052392290284857</v>
      </c>
      <c r="I40" s="47">
        <f t="shared" si="2"/>
        <v>0.92504964737352646</v>
      </c>
      <c r="J40" s="47">
        <f t="shared" si="2"/>
        <v>0.93558178565415384</v>
      </c>
      <c r="K40" s="47">
        <f t="shared" si="2"/>
        <v>0.9531070173915025</v>
      </c>
      <c r="L40" s="47">
        <f t="shared" si="2"/>
        <v>0.95629200403700942</v>
      </c>
      <c r="M40" s="47">
        <f t="shared" si="2"/>
        <v>0.95644131309323421</v>
      </c>
      <c r="N40" s="47">
        <f t="shared" si="2"/>
        <v>0.95670633969241858</v>
      </c>
      <c r="O40" s="47">
        <f t="shared" si="2"/>
        <v>0.95422628821968924</v>
      </c>
      <c r="P40" s="47">
        <f t="shared" si="2"/>
        <v>0.95436733436436039</v>
      </c>
      <c r="Q40" s="47">
        <f t="shared" si="2"/>
        <v>0.95673643025263322</v>
      </c>
      <c r="R40" s="47">
        <f t="shared" si="2"/>
        <v>0.95690528410391806</v>
      </c>
      <c r="S40" s="47">
        <f t="shared" si="2"/>
        <v>0.95389691661478915</v>
      </c>
      <c r="T40" s="47">
        <f t="shared" si="2"/>
        <v>0.95294391889997621</v>
      </c>
      <c r="U40" s="47">
        <f t="shared" si="2"/>
        <v>0.95239815951164397</v>
      </c>
      <c r="V40" s="47">
        <f t="shared" si="2"/>
        <v>0.95204576819482889</v>
      </c>
      <c r="W40" s="47">
        <f t="shared" si="2"/>
        <v>0.95290125951938931</v>
      </c>
      <c r="X40" s="47">
        <f t="shared" si="2"/>
        <v>0.95732467535583543</v>
      </c>
      <c r="Y40" s="47">
        <f t="shared" si="2"/>
        <v>0.95764074682698896</v>
      </c>
      <c r="Z40" s="47">
        <f t="shared" si="2"/>
        <v>0.95624654818364363</v>
      </c>
      <c r="AA40" s="47">
        <f t="shared" si="2"/>
        <v>0.94675327703344192</v>
      </c>
      <c r="AB40" s="47">
        <f t="shared" si="2"/>
        <v>0.93607831312231604</v>
      </c>
      <c r="AC40" s="34"/>
      <c r="AD40" s="29"/>
    </row>
    <row r="41" spans="1:30" s="17" customFormat="1" ht="18" customHeight="1" x14ac:dyDescent="0.2">
      <c r="A41" s="54" t="s">
        <v>56</v>
      </c>
      <c r="B41" s="54" t="s">
        <v>57</v>
      </c>
      <c r="C41" s="37" t="s">
        <v>43</v>
      </c>
      <c r="D41" s="37" t="s">
        <v>44</v>
      </c>
      <c r="E41" s="19">
        <f>[1]Лист2!D43/1000</f>
        <v>0.27497000000000005</v>
      </c>
      <c r="F41" s="19">
        <f>[1]Лист2!E43/1000</f>
        <v>0.26292000000000004</v>
      </c>
      <c r="G41" s="19">
        <f>[1]Лист2!F43/1000</f>
        <v>0.24643000000000001</v>
      </c>
      <c r="H41" s="19">
        <f>[1]Лист2!G43/1000</f>
        <v>0.22327000000000002</v>
      </c>
      <c r="I41" s="19">
        <f>[1]Лист2!H43/1000</f>
        <v>0.22397</v>
      </c>
      <c r="J41" s="19">
        <f>[1]Лист2!I43/1000</f>
        <v>0.26580000000000004</v>
      </c>
      <c r="K41" s="19">
        <f>[1]Лист2!J43/1000</f>
        <v>0.37322000000000005</v>
      </c>
      <c r="L41" s="19">
        <f>[1]Лист2!K43/1000</f>
        <v>0.42881000000000002</v>
      </c>
      <c r="M41" s="19">
        <f>[1]Лист2!L43/1000</f>
        <v>0.46717999999999998</v>
      </c>
      <c r="N41" s="19">
        <f>[1]Лист2!M43/1000</f>
        <v>0.51541999999999999</v>
      </c>
      <c r="O41" s="19">
        <f>[1]Лист2!N43/1000</f>
        <v>0.51034000000000002</v>
      </c>
      <c r="P41" s="19">
        <f>[1]Лист2!O43/1000</f>
        <v>0.51072000000000006</v>
      </c>
      <c r="Q41" s="19">
        <f>[1]Лист2!P43/1000</f>
        <v>0.53347</v>
      </c>
      <c r="R41" s="19">
        <f>[1]Лист2!Q43/1000</f>
        <v>0.51482000000000006</v>
      </c>
      <c r="S41" s="19">
        <f>[1]Лист2!R43/1000</f>
        <v>0.51049999999999995</v>
      </c>
      <c r="T41" s="19">
        <f>[1]Лист2!S43/1000</f>
        <v>0.51144000000000001</v>
      </c>
      <c r="U41" s="19">
        <f>[1]Лист2!T43/1000</f>
        <v>0.49510000000000004</v>
      </c>
      <c r="V41" s="19">
        <f>[1]Лист2!U43/1000</f>
        <v>0.47502999999999995</v>
      </c>
      <c r="W41" s="19">
        <f>[1]Лист2!V43/1000</f>
        <v>0.47764999999999996</v>
      </c>
      <c r="X41" s="19">
        <f>[1]Лист2!W43/1000</f>
        <v>0.46317999999999998</v>
      </c>
      <c r="Y41" s="19">
        <f>[1]Лист2!X43/1000</f>
        <v>0.48660000000000003</v>
      </c>
      <c r="Z41" s="19">
        <f>[1]Лист2!Y43/1000</f>
        <v>0.45874000000000004</v>
      </c>
      <c r="AA41" s="19">
        <f>[1]Лист2!Z43/1000</f>
        <v>0.39444000000000001</v>
      </c>
      <c r="AB41" s="19">
        <f>[1]Лист2!AA43/1000</f>
        <v>0.34279000000000004</v>
      </c>
      <c r="AC41" s="32">
        <f>SUM(E41:AB41)</f>
        <v>9.9668100000000006</v>
      </c>
      <c r="AD41" s="29"/>
    </row>
    <row r="42" spans="1:30" s="17" customFormat="1" ht="18" customHeight="1" x14ac:dyDescent="0.2">
      <c r="A42" s="55"/>
      <c r="B42" s="55"/>
      <c r="C42" s="37" t="s">
        <v>45</v>
      </c>
      <c r="D42" s="37" t="s">
        <v>46</v>
      </c>
      <c r="E42" s="48">
        <f>[1]Лист2!D45/1000</f>
        <v>0.11554</v>
      </c>
      <c r="F42" s="48">
        <f>[1]Лист2!E45/1000</f>
        <v>0.11659</v>
      </c>
      <c r="G42" s="48">
        <f>[1]Лист2!F45/1000</f>
        <v>0.11438</v>
      </c>
      <c r="H42" s="48">
        <f>[1]Лист2!G45/1000</f>
        <v>0.10332</v>
      </c>
      <c r="I42" s="48">
        <f>[1]Лист2!H45/1000</f>
        <v>9.7540000000000002E-2</v>
      </c>
      <c r="J42" s="48">
        <f>[1]Лист2!I45/1000</f>
        <v>9.9290000000000003E-2</v>
      </c>
      <c r="K42" s="48">
        <f>[1]Лист2!J45/1000</f>
        <v>0.11669</v>
      </c>
      <c r="L42" s="48">
        <f>[1]Лист2!K45/1000</f>
        <v>0.12282999999999999</v>
      </c>
      <c r="M42" s="48">
        <f>[1]Лист2!L45/1000</f>
        <v>0.12106</v>
      </c>
      <c r="N42" s="48">
        <f>[1]Лист2!M45/1000</f>
        <v>0.12134</v>
      </c>
      <c r="O42" s="48">
        <f>[1]Лист2!N45/1000</f>
        <v>0.13003000000000001</v>
      </c>
      <c r="P42" s="48">
        <f>[1]Лист2!O45/1000</f>
        <v>0.12902000000000002</v>
      </c>
      <c r="Q42" s="48">
        <f>[1]Лист2!P45/1000</f>
        <v>0.13406000000000001</v>
      </c>
      <c r="R42" s="48">
        <f>[1]Лист2!Q45/1000</f>
        <v>0.1308</v>
      </c>
      <c r="S42" s="48">
        <f>[1]Лист2!R45/1000</f>
        <v>0.12809000000000001</v>
      </c>
      <c r="T42" s="48">
        <f>[1]Лист2!S45/1000</f>
        <v>0.13053999999999999</v>
      </c>
      <c r="U42" s="48">
        <f>[1]Лист2!T45/1000</f>
        <v>0.13721</v>
      </c>
      <c r="V42" s="48">
        <f>[1]Лист2!U45/1000</f>
        <v>0.13649</v>
      </c>
      <c r="W42" s="48">
        <f>[1]Лист2!V45/1000</f>
        <v>0.1409</v>
      </c>
      <c r="X42" s="48">
        <f>[1]Лист2!W45/1000</f>
        <v>0.14326</v>
      </c>
      <c r="Y42" s="48">
        <f>[1]Лист2!X45/1000</f>
        <v>0.14928</v>
      </c>
      <c r="Z42" s="48">
        <f>[1]Лист2!Y45/1000</f>
        <v>0.13675000000000001</v>
      </c>
      <c r="AA42" s="48">
        <f>[1]Лист2!Z45/1000</f>
        <v>0.12856999999999999</v>
      </c>
      <c r="AB42" s="48">
        <f>[1]Лист2!AA45/1000</f>
        <v>0.12623999999999999</v>
      </c>
      <c r="AC42" s="32">
        <f>SUM(E42:AB42)</f>
        <v>3.0098200000000004</v>
      </c>
      <c r="AD42" s="29"/>
    </row>
    <row r="43" spans="1:30" s="17" customFormat="1" ht="18" customHeight="1" x14ac:dyDescent="0.2">
      <c r="A43" s="55"/>
      <c r="B43" s="55"/>
      <c r="C43" s="37" t="s">
        <v>0</v>
      </c>
      <c r="D43" s="37" t="s">
        <v>47</v>
      </c>
      <c r="E43" s="49">
        <f t="shared" ref="E43:AB43" si="3">E41/(1.73*6*E45)*1000</f>
        <v>28.733936875139293</v>
      </c>
      <c r="F43" s="49">
        <f t="shared" si="3"/>
        <v>27.708200075908433</v>
      </c>
      <c r="G43" s="49">
        <f t="shared" si="3"/>
        <v>26.173500279132675</v>
      </c>
      <c r="H43" s="49">
        <f t="shared" si="3"/>
        <v>23.701089297834883</v>
      </c>
      <c r="I43" s="49">
        <f t="shared" si="3"/>
        <v>23.534486554579207</v>
      </c>
      <c r="J43" s="49">
        <f t="shared" si="3"/>
        <v>27.335218777424238</v>
      </c>
      <c r="K43" s="49">
        <f t="shared" si="3"/>
        <v>37.672132020420918</v>
      </c>
      <c r="L43" s="49">
        <f t="shared" si="3"/>
        <v>42.97256084430596</v>
      </c>
      <c r="M43" s="49">
        <f t="shared" si="3"/>
        <v>46.494245993168938</v>
      </c>
      <c r="N43" s="49">
        <f t="shared" si="3"/>
        <v>51.01255427773264</v>
      </c>
      <c r="O43" s="49">
        <f t="shared" si="3"/>
        <v>50.736490615938699</v>
      </c>
      <c r="P43" s="49">
        <f t="shared" si="3"/>
        <v>50.748047025840314</v>
      </c>
      <c r="Q43" s="49">
        <f t="shared" si="3"/>
        <v>52.991970685770681</v>
      </c>
      <c r="R43" s="49">
        <f t="shared" si="3"/>
        <v>51.173054921890255</v>
      </c>
      <c r="S43" s="49">
        <f t="shared" si="3"/>
        <v>50.705619254584128</v>
      </c>
      <c r="T43" s="49">
        <f t="shared" si="3"/>
        <v>50.851318324862923</v>
      </c>
      <c r="U43" s="49">
        <f t="shared" si="3"/>
        <v>49.495300852195442</v>
      </c>
      <c r="V43" s="49">
        <f t="shared" si="3"/>
        <v>47.615602891830058</v>
      </c>
      <c r="W43" s="49">
        <f t="shared" si="3"/>
        <v>47.976717321811044</v>
      </c>
      <c r="X43" s="49">
        <f t="shared" si="3"/>
        <v>46.707994234770801</v>
      </c>
      <c r="Y43" s="49">
        <f t="shared" si="3"/>
        <v>49.035007450068989</v>
      </c>
      <c r="Z43" s="49">
        <f t="shared" si="3"/>
        <v>46.11645299530305</v>
      </c>
      <c r="AA43" s="49">
        <f t="shared" si="3"/>
        <v>39.967748489549443</v>
      </c>
      <c r="AB43" s="49">
        <f t="shared" si="3"/>
        <v>35.192339561967223</v>
      </c>
      <c r="AC43" s="34"/>
      <c r="AD43" s="29"/>
    </row>
    <row r="44" spans="1:30" s="17" customFormat="1" ht="18" customHeight="1" x14ac:dyDescent="0.2">
      <c r="A44" s="38"/>
      <c r="B44" s="38"/>
      <c r="C44" s="37" t="s">
        <v>48</v>
      </c>
      <c r="D44" s="39"/>
      <c r="E44" s="47">
        <f t="shared" ref="E44:AB44" si="4">E42/E41</f>
        <v>0.42019129359566493</v>
      </c>
      <c r="F44" s="47">
        <f t="shared" si="4"/>
        <v>0.44344287235661028</v>
      </c>
      <c r="G44" s="47">
        <f t="shared" si="4"/>
        <v>0.46414803392444098</v>
      </c>
      <c r="H44" s="47">
        <f t="shared" si="4"/>
        <v>0.46275809557934333</v>
      </c>
      <c r="I44" s="47">
        <f t="shared" si="4"/>
        <v>0.43550475510112963</v>
      </c>
      <c r="J44" s="47">
        <f t="shared" si="4"/>
        <v>0.37355154251316774</v>
      </c>
      <c r="K44" s="47">
        <f t="shared" si="4"/>
        <v>0.31265741385777823</v>
      </c>
      <c r="L44" s="47">
        <f t="shared" si="4"/>
        <v>0.28644387957370393</v>
      </c>
      <c r="M44" s="47">
        <f t="shared" si="4"/>
        <v>0.25912924354638472</v>
      </c>
      <c r="N44" s="47">
        <f t="shared" si="4"/>
        <v>0.23541965775484072</v>
      </c>
      <c r="O44" s="47">
        <f t="shared" si="4"/>
        <v>0.25479092369792689</v>
      </c>
      <c r="P44" s="47">
        <f t="shared" si="4"/>
        <v>0.25262374686716793</v>
      </c>
      <c r="Q44" s="47">
        <f t="shared" si="4"/>
        <v>0.25129810486062948</v>
      </c>
      <c r="R44" s="47">
        <f t="shared" si="4"/>
        <v>0.25406938347383551</v>
      </c>
      <c r="S44" s="47">
        <f t="shared" si="4"/>
        <v>0.25091087169441728</v>
      </c>
      <c r="T44" s="47">
        <f t="shared" si="4"/>
        <v>0.25524010636633815</v>
      </c>
      <c r="U44" s="47">
        <f t="shared" si="4"/>
        <v>0.27713593213492221</v>
      </c>
      <c r="V44" s="47">
        <f t="shared" si="4"/>
        <v>0.28732922131233818</v>
      </c>
      <c r="W44" s="47">
        <f t="shared" si="4"/>
        <v>0.29498586831361878</v>
      </c>
      <c r="X44" s="47">
        <f t="shared" si="4"/>
        <v>0.30929660175309814</v>
      </c>
      <c r="Y44" s="47">
        <f t="shared" si="4"/>
        <v>0.30678175092478421</v>
      </c>
      <c r="Z44" s="47">
        <f t="shared" si="4"/>
        <v>0.29809914112569214</v>
      </c>
      <c r="AA44" s="47">
        <f t="shared" si="4"/>
        <v>0.32595578541730041</v>
      </c>
      <c r="AB44" s="47">
        <f t="shared" si="4"/>
        <v>0.36827211995682479</v>
      </c>
      <c r="AC44" s="34"/>
      <c r="AD44" s="29"/>
    </row>
    <row r="45" spans="1:30" s="17" customFormat="1" ht="18" customHeight="1" x14ac:dyDescent="0.2">
      <c r="A45" s="38"/>
      <c r="B45" s="38"/>
      <c r="C45" s="37" t="s">
        <v>49</v>
      </c>
      <c r="D45" s="37"/>
      <c r="E45" s="47">
        <f>COS(ATAN(E44))</f>
        <v>0.92191913011236382</v>
      </c>
      <c r="F45" s="47">
        <f>COS(ATAN(F44))</f>
        <v>0.91415103468988823</v>
      </c>
      <c r="G45" s="47">
        <f>COS(ATAN(G44))</f>
        <v>0.90705666154741382</v>
      </c>
      <c r="H45" s="47">
        <f>COS(ATAN(H44))</f>
        <v>0.90753777773973221</v>
      </c>
      <c r="I45" s="47">
        <f t="shared" ref="I45:AB45" si="5">COS(ATAN(I44))</f>
        <v>0.91682778975884571</v>
      </c>
      <c r="J45" s="47">
        <f t="shared" si="5"/>
        <v>0.93677451878795182</v>
      </c>
      <c r="K45" s="47">
        <f t="shared" si="5"/>
        <v>0.95443719480003564</v>
      </c>
      <c r="L45" s="47">
        <f t="shared" si="5"/>
        <v>0.96133845704149623</v>
      </c>
      <c r="M45" s="47">
        <f t="shared" si="5"/>
        <v>0.9680274659300222</v>
      </c>
      <c r="N45" s="47">
        <f t="shared" si="5"/>
        <v>0.97338991697382782</v>
      </c>
      <c r="O45" s="47">
        <f t="shared" si="5"/>
        <v>0.9690402839979757</v>
      </c>
      <c r="P45" s="47">
        <f t="shared" si="5"/>
        <v>0.96954099758115009</v>
      </c>
      <c r="Q45" s="47">
        <f t="shared" si="5"/>
        <v>0.96984555037037101</v>
      </c>
      <c r="R45" s="47">
        <f t="shared" si="5"/>
        <v>0.96920738033954601</v>
      </c>
      <c r="S45" s="47">
        <f t="shared" si="5"/>
        <v>0.96993426481567702</v>
      </c>
      <c r="T45" s="47">
        <f t="shared" si="5"/>
        <v>0.96893606544881761</v>
      </c>
      <c r="U45" s="47">
        <f t="shared" si="5"/>
        <v>0.96367724535062871</v>
      </c>
      <c r="V45" s="47">
        <f t="shared" si="5"/>
        <v>0.96111287880670437</v>
      </c>
      <c r="W45" s="47">
        <f t="shared" si="5"/>
        <v>0.95913977066550538</v>
      </c>
      <c r="X45" s="47">
        <f t="shared" si="5"/>
        <v>0.95534718211375491</v>
      </c>
      <c r="Y45" s="47">
        <f t="shared" si="5"/>
        <v>0.95602336278827382</v>
      </c>
      <c r="Z45" s="47">
        <f t="shared" si="5"/>
        <v>0.95832619681602849</v>
      </c>
      <c r="AA45" s="47">
        <f t="shared" si="5"/>
        <v>0.95076659146651821</v>
      </c>
      <c r="AB45" s="47">
        <f t="shared" si="5"/>
        <v>0.93838844445879244</v>
      </c>
      <c r="AC45" s="34"/>
      <c r="AD45" s="29"/>
    </row>
    <row r="46" spans="1:30" s="17" customFormat="1" ht="18" customHeight="1" x14ac:dyDescent="0.2">
      <c r="A46" s="54" t="s">
        <v>58</v>
      </c>
      <c r="B46" s="54" t="s">
        <v>55</v>
      </c>
      <c r="C46" s="37" t="s">
        <v>43</v>
      </c>
      <c r="D46" s="37" t="s">
        <v>44</v>
      </c>
      <c r="E46" s="47">
        <f>[1]Лист2!D23/1000</f>
        <v>0.61682000000000003</v>
      </c>
      <c r="F46" s="47">
        <f>[1]Лист2!E23/1000</f>
        <v>0.58204999999999996</v>
      </c>
      <c r="G46" s="47">
        <f>[1]Лист2!F23/1000</f>
        <v>0.55626999999999993</v>
      </c>
      <c r="H46" s="47">
        <f>[1]Лист2!G23/1000</f>
        <v>0.52537999999999996</v>
      </c>
      <c r="I46" s="47">
        <f>[1]Лист2!H23/1000</f>
        <v>0.55979999999999996</v>
      </c>
      <c r="J46" s="47">
        <f>[1]Лист2!I23/1000</f>
        <v>0.68104999999999993</v>
      </c>
      <c r="K46" s="47">
        <f>[1]Лист2!J23/1000</f>
        <v>0.88812000000000002</v>
      </c>
      <c r="L46" s="47">
        <f>[1]Лист2!K23/1000</f>
        <v>0.98992999999999998</v>
      </c>
      <c r="M46" s="47">
        <f>[1]Лист2!L23/1000</f>
        <v>1.1044100000000001</v>
      </c>
      <c r="N46" s="47">
        <f>[1]Лист2!M23/1000</f>
        <v>1.16683</v>
      </c>
      <c r="O46" s="47">
        <f>[1]Лист2!N23/1000</f>
        <v>1.20305</v>
      </c>
      <c r="P46" s="47">
        <f>[1]Лист2!O23/1000</f>
        <v>1.2127000000000001</v>
      </c>
      <c r="Q46" s="47">
        <f>[1]Лист2!P23/1000</f>
        <v>1.1912400000000001</v>
      </c>
      <c r="R46" s="47">
        <f>[1]Лист2!Q23/1000</f>
        <v>1.1773399999999998</v>
      </c>
      <c r="S46" s="47">
        <f>[1]Лист2!R23/1000</f>
        <v>1.1170100000000001</v>
      </c>
      <c r="T46" s="47">
        <f>[1]Лист2!S23/1000</f>
        <v>1.12975</v>
      </c>
      <c r="U46" s="47">
        <f>[1]Лист2!T23/1000</f>
        <v>1.0761800000000001</v>
      </c>
      <c r="V46" s="47">
        <f>[1]Лист2!U23/1000</f>
        <v>1.0342799999999999</v>
      </c>
      <c r="W46" s="47">
        <f>[1]Лист2!V23/1000</f>
        <v>0.9753099999999999</v>
      </c>
      <c r="X46" s="47">
        <f>[1]Лист2!W23/1000</f>
        <v>0.95710000000000006</v>
      </c>
      <c r="Y46" s="47">
        <f>[1]Лист2!X23/1000</f>
        <v>0.99280999999999997</v>
      </c>
      <c r="Z46" s="47">
        <f>[1]Лист2!Y23/1000</f>
        <v>0.98899000000000004</v>
      </c>
      <c r="AA46" s="47">
        <f>[1]Лист2!Z23/1000</f>
        <v>0.87041000000000002</v>
      </c>
      <c r="AB46" s="47">
        <f>[1]Лист2!AA23/1000</f>
        <v>0.75988999999999995</v>
      </c>
      <c r="AC46" s="32">
        <f>SUM(E46:AB46)</f>
        <v>22.356719999999999</v>
      </c>
      <c r="AD46" s="29"/>
    </row>
    <row r="47" spans="1:30" s="17" customFormat="1" ht="18" customHeight="1" x14ac:dyDescent="0.2">
      <c r="A47" s="55"/>
      <c r="B47" s="55"/>
      <c r="C47" s="37" t="s">
        <v>45</v>
      </c>
      <c r="D47" s="37" t="s">
        <v>46</v>
      </c>
      <c r="E47" s="47">
        <f>[1]Лист2!D25/1000</f>
        <v>0.27454000000000001</v>
      </c>
      <c r="F47" s="47">
        <f>[1]Лист2!E25/1000</f>
        <v>0.27259</v>
      </c>
      <c r="G47" s="47">
        <f>[1]Лист2!F25/1000</f>
        <v>0.27209</v>
      </c>
      <c r="H47" s="47">
        <f>[1]Лист2!G25/1000</f>
        <v>0.25229000000000001</v>
      </c>
      <c r="I47" s="47">
        <f>[1]Лист2!H25/1000</f>
        <v>0.24242</v>
      </c>
      <c r="J47" s="47">
        <f>[1]Лист2!I25/1000</f>
        <v>0.26136000000000004</v>
      </c>
      <c r="K47" s="47">
        <f>[1]Лист2!J25/1000</f>
        <v>0.29635</v>
      </c>
      <c r="L47" s="47">
        <f>[1]Лист2!K25/1000</f>
        <v>0.33594999999999997</v>
      </c>
      <c r="M47" s="47">
        <f>[1]Лист2!L25/1000</f>
        <v>0.36331000000000002</v>
      </c>
      <c r="N47" s="47">
        <f>[1]Лист2!M25/1000</f>
        <v>0.37043999999999999</v>
      </c>
      <c r="O47" s="47">
        <f>[1]Лист2!N25/1000</f>
        <v>0.38542000000000004</v>
      </c>
      <c r="P47" s="47">
        <f>[1]Лист2!O25/1000</f>
        <v>0.38549</v>
      </c>
      <c r="Q47" s="47">
        <f>[1]Лист2!P25/1000</f>
        <v>0.39017000000000002</v>
      </c>
      <c r="R47" s="47">
        <f>[1]Лист2!Q25/1000</f>
        <v>0.39312000000000002</v>
      </c>
      <c r="S47" s="47">
        <f>[1]Лист2!R25/1000</f>
        <v>0.38757999999999998</v>
      </c>
      <c r="T47" s="47">
        <f>[1]Лист2!S25/1000</f>
        <v>0.38533999999999996</v>
      </c>
      <c r="U47" s="47">
        <f>[1]Лист2!T25/1000</f>
        <v>0.35748000000000002</v>
      </c>
      <c r="V47" s="47">
        <f>[1]Лист2!U25/1000</f>
        <v>0.35222000000000003</v>
      </c>
      <c r="W47" s="47">
        <f>[1]Лист2!V25/1000</f>
        <v>0.34711000000000003</v>
      </c>
      <c r="X47" s="47">
        <f>[1]Лист2!W25/1000</f>
        <v>0.33724999999999999</v>
      </c>
      <c r="Y47" s="47">
        <f>[1]Лист2!X25/1000</f>
        <v>0.33544999999999997</v>
      </c>
      <c r="Z47" s="47">
        <f>[1]Лист2!Y25/1000</f>
        <v>0.32644999999999996</v>
      </c>
      <c r="AA47" s="47">
        <f>[1]Лист2!Z25/1000</f>
        <v>0.32105</v>
      </c>
      <c r="AB47" s="47">
        <f>[1]Лист2!AA25/1000</f>
        <v>0.30895</v>
      </c>
      <c r="AC47" s="32">
        <f>SUM(E47:AB47)</f>
        <v>7.9544199999999989</v>
      </c>
      <c r="AD47" s="29"/>
    </row>
    <row r="48" spans="1:30" s="17" customFormat="1" ht="18" customHeight="1" x14ac:dyDescent="0.2">
      <c r="A48" s="55"/>
      <c r="B48" s="55"/>
      <c r="C48" s="37" t="s">
        <v>0</v>
      </c>
      <c r="D48" s="37" t="s">
        <v>47</v>
      </c>
      <c r="E48" s="49">
        <f t="shared" ref="E48:AB48" si="6">E46/(1.73*6*E50)*1000</f>
        <v>65.044180321748399</v>
      </c>
      <c r="F48" s="49">
        <f t="shared" si="6"/>
        <v>61.918963639139008</v>
      </c>
      <c r="G48" s="49">
        <f t="shared" si="6"/>
        <v>59.657896462400466</v>
      </c>
      <c r="H48" s="49">
        <f t="shared" si="6"/>
        <v>56.147968501570965</v>
      </c>
      <c r="I48" s="49">
        <f t="shared" si="6"/>
        <v>58.770294002412669</v>
      </c>
      <c r="J48" s="49">
        <f t="shared" si="6"/>
        <v>70.277263943814859</v>
      </c>
      <c r="K48" s="49">
        <f t="shared" si="6"/>
        <v>90.198338662125977</v>
      </c>
      <c r="L48" s="49">
        <f t="shared" si="6"/>
        <v>100.71118830715703</v>
      </c>
      <c r="M48" s="49">
        <f t="shared" si="6"/>
        <v>112.00703737535964</v>
      </c>
      <c r="N48" s="49">
        <f t="shared" si="6"/>
        <v>117.9404048714575</v>
      </c>
      <c r="O48" s="49">
        <f t="shared" si="6"/>
        <v>121.70333350734735</v>
      </c>
      <c r="P48" s="49">
        <f t="shared" si="6"/>
        <v>122.59105201086359</v>
      </c>
      <c r="Q48" s="49">
        <f t="shared" si="6"/>
        <v>120.7619673167531</v>
      </c>
      <c r="R48" s="49">
        <f t="shared" si="6"/>
        <v>119.57980904349151</v>
      </c>
      <c r="S48" s="49">
        <f t="shared" si="6"/>
        <v>113.90565777953012</v>
      </c>
      <c r="T48" s="49">
        <f t="shared" si="6"/>
        <v>114.99605694930612</v>
      </c>
      <c r="U48" s="49">
        <f t="shared" si="6"/>
        <v>109.24852699703661</v>
      </c>
      <c r="V48" s="49">
        <f t="shared" si="6"/>
        <v>105.26096590243017</v>
      </c>
      <c r="W48" s="49">
        <f t="shared" si="6"/>
        <v>99.73378255241289</v>
      </c>
      <c r="X48" s="49">
        <f t="shared" si="6"/>
        <v>97.762983190332491</v>
      </c>
      <c r="Y48" s="49">
        <f t="shared" si="6"/>
        <v>100.95853722943679</v>
      </c>
      <c r="Z48" s="49">
        <f t="shared" si="6"/>
        <v>100.33480834345906</v>
      </c>
      <c r="AA48" s="49">
        <f t="shared" si="6"/>
        <v>89.376878964539188</v>
      </c>
      <c r="AB48" s="49">
        <f t="shared" si="6"/>
        <v>79.026436153270765</v>
      </c>
      <c r="AC48" s="34"/>
      <c r="AD48" s="29"/>
    </row>
    <row r="49" spans="1:30" s="17" customFormat="1" ht="18" customHeight="1" x14ac:dyDescent="0.2">
      <c r="A49" s="38"/>
      <c r="B49" s="38"/>
      <c r="C49" s="37" t="s">
        <v>48</v>
      </c>
      <c r="D49" s="37"/>
      <c r="E49" s="47">
        <f t="shared" ref="E49:AB49" si="7">E47/E46</f>
        <v>0.44508932913978144</v>
      </c>
      <c r="F49" s="47">
        <f t="shared" si="7"/>
        <v>0.46832746327635089</v>
      </c>
      <c r="G49" s="47">
        <f t="shared" si="7"/>
        <v>0.48913297499415759</v>
      </c>
      <c r="H49" s="47">
        <f t="shared" si="7"/>
        <v>0.48020480414176414</v>
      </c>
      <c r="I49" s="47">
        <f t="shared" si="7"/>
        <v>0.43304751697034655</v>
      </c>
      <c r="J49" s="47">
        <f t="shared" si="7"/>
        <v>0.38376037001688579</v>
      </c>
      <c r="K49" s="47">
        <f t="shared" si="7"/>
        <v>0.33368238526325272</v>
      </c>
      <c r="L49" s="47">
        <f t="shared" si="7"/>
        <v>0.33936743002030445</v>
      </c>
      <c r="M49" s="47">
        <f t="shared" si="7"/>
        <v>0.32896297570648581</v>
      </c>
      <c r="N49" s="47">
        <f t="shared" si="7"/>
        <v>0.31747555342252082</v>
      </c>
      <c r="O49" s="47">
        <f t="shared" si="7"/>
        <v>0.32036906196749931</v>
      </c>
      <c r="P49" s="47">
        <f t="shared" si="7"/>
        <v>0.31787746351117341</v>
      </c>
      <c r="Q49" s="47">
        <f t="shared" si="7"/>
        <v>0.32753265504852086</v>
      </c>
      <c r="R49" s="47">
        <f t="shared" si="7"/>
        <v>0.33390524402466581</v>
      </c>
      <c r="S49" s="47">
        <f t="shared" si="7"/>
        <v>0.34697988379692213</v>
      </c>
      <c r="T49" s="47">
        <f t="shared" si="7"/>
        <v>0.34108431068820533</v>
      </c>
      <c r="U49" s="47">
        <f t="shared" si="7"/>
        <v>0.33217491497704843</v>
      </c>
      <c r="V49" s="47">
        <f t="shared" si="7"/>
        <v>0.34054608036508499</v>
      </c>
      <c r="W49" s="47">
        <f t="shared" si="7"/>
        <v>0.35589709938378572</v>
      </c>
      <c r="X49" s="47">
        <f t="shared" si="7"/>
        <v>0.35236652387420331</v>
      </c>
      <c r="Y49" s="47">
        <f t="shared" si="7"/>
        <v>0.33787935254479706</v>
      </c>
      <c r="Z49" s="47">
        <f t="shared" si="7"/>
        <v>0.33008422734304688</v>
      </c>
      <c r="AA49" s="47">
        <f t="shared" si="7"/>
        <v>0.3688491630381085</v>
      </c>
      <c r="AB49" s="47">
        <f t="shared" si="7"/>
        <v>0.40657200384266146</v>
      </c>
      <c r="AC49" s="34"/>
      <c r="AD49" s="29"/>
    </row>
    <row r="50" spans="1:30" s="17" customFormat="1" ht="18" customHeight="1" x14ac:dyDescent="0.2">
      <c r="A50" s="38"/>
      <c r="B50" s="38"/>
      <c r="C50" s="37" t="s">
        <v>49</v>
      </c>
      <c r="D50" s="37"/>
      <c r="E50" s="47">
        <f>COS(ATAN(E49))</f>
        <v>0.91359275812602581</v>
      </c>
      <c r="F50" s="47">
        <f>COS(ATAN(F49))</f>
        <v>0.90560593753363805</v>
      </c>
      <c r="G50" s="47">
        <f>COS(ATAN(G49))</f>
        <v>0.89829782718931295</v>
      </c>
      <c r="H50" s="47">
        <f>COS(ATAN(H49))</f>
        <v>0.90145102122195631</v>
      </c>
      <c r="I50" s="47">
        <f t="shared" ref="I50:AB50" si="8">COS(ATAN(I49))</f>
        <v>0.91765128545956054</v>
      </c>
      <c r="J50" s="47">
        <f t="shared" si="8"/>
        <v>0.93361280291623416</v>
      </c>
      <c r="K50" s="47">
        <f t="shared" si="8"/>
        <v>0.9485839197340471</v>
      </c>
      <c r="L50" s="47">
        <f t="shared" si="8"/>
        <v>0.94695515372662531</v>
      </c>
      <c r="M50" s="47">
        <f t="shared" si="8"/>
        <v>0.94992138916179802</v>
      </c>
      <c r="N50" s="47">
        <f t="shared" si="8"/>
        <v>0.95312007905968021</v>
      </c>
      <c r="O50" s="47">
        <f t="shared" si="8"/>
        <v>0.95232207181829087</v>
      </c>
      <c r="P50" s="47">
        <f t="shared" si="8"/>
        <v>0.95300954876845201</v>
      </c>
      <c r="Q50" s="47">
        <f t="shared" si="8"/>
        <v>0.95032408241022392</v>
      </c>
      <c r="R50" s="47">
        <f t="shared" si="8"/>
        <v>0.94852043173057832</v>
      </c>
      <c r="S50" s="47">
        <f t="shared" si="8"/>
        <v>0.94474458485773127</v>
      </c>
      <c r="T50" s="47">
        <f t="shared" si="8"/>
        <v>0.94645952711347192</v>
      </c>
      <c r="U50" s="47">
        <f t="shared" si="8"/>
        <v>0.94901258817998158</v>
      </c>
      <c r="V50" s="47">
        <f t="shared" si="8"/>
        <v>0.94661508796595017</v>
      </c>
      <c r="W50" s="47">
        <f t="shared" si="8"/>
        <v>0.9421130790262795</v>
      </c>
      <c r="X50" s="47">
        <f t="shared" si="8"/>
        <v>0.94316031174868598</v>
      </c>
      <c r="Y50" s="47">
        <f t="shared" si="8"/>
        <v>0.9473833325796831</v>
      </c>
      <c r="Z50" s="47">
        <f t="shared" si="8"/>
        <v>0.9496048441372934</v>
      </c>
      <c r="AA50" s="47">
        <f t="shared" si="8"/>
        <v>0.93821275602622867</v>
      </c>
      <c r="AB50" s="47">
        <f t="shared" si="8"/>
        <v>0.92636252699575172</v>
      </c>
      <c r="AC50" s="34"/>
      <c r="AD50" s="29"/>
    </row>
    <row r="51" spans="1:30" s="17" customFormat="1" ht="18" customHeight="1" x14ac:dyDescent="0.2">
      <c r="A51" s="54" t="s">
        <v>59</v>
      </c>
      <c r="B51" s="54" t="s">
        <v>57</v>
      </c>
      <c r="C51" s="37" t="s">
        <v>43</v>
      </c>
      <c r="D51" s="37" t="s">
        <v>44</v>
      </c>
      <c r="E51" s="47">
        <f>[1]Лист2!D47/1000</f>
        <v>0.33695999999999998</v>
      </c>
      <c r="F51" s="47">
        <f>[1]Лист2!E47/1000</f>
        <v>0.30943999999999999</v>
      </c>
      <c r="G51" s="47">
        <f>[1]Лист2!F47/1000</f>
        <v>0.29608000000000001</v>
      </c>
      <c r="H51" s="47">
        <f>[1]Лист2!G47/1000</f>
        <v>0.28102999999999995</v>
      </c>
      <c r="I51" s="47">
        <f>[1]Лист2!H47/1000</f>
        <v>0.28482000000000002</v>
      </c>
      <c r="J51" s="47">
        <f>[1]Лист2!I47/1000</f>
        <v>0.31912999999999997</v>
      </c>
      <c r="K51" s="47">
        <f>[1]Лист2!J47/1000</f>
        <v>0.40231</v>
      </c>
      <c r="L51" s="47">
        <f>[1]Лист2!K47/1000</f>
        <v>0.43642999999999998</v>
      </c>
      <c r="M51" s="47">
        <f>[1]Лист2!L47/1000</f>
        <v>0.47402</v>
      </c>
      <c r="N51" s="47">
        <f>[1]Лист2!M47/1000</f>
        <v>0.49141000000000001</v>
      </c>
      <c r="O51" s="47">
        <f>[1]Лист2!N47/1000</f>
        <v>0.48469000000000001</v>
      </c>
      <c r="P51" s="47">
        <f>[1]Лист2!O47/1000</f>
        <v>0.49519999999999997</v>
      </c>
      <c r="Q51" s="47">
        <f>[1]Лист2!P47/1000</f>
        <v>0.57880999999999994</v>
      </c>
      <c r="R51" s="47">
        <f>[1]Лист2!Q47/1000</f>
        <v>0.53713999999999995</v>
      </c>
      <c r="S51" s="47">
        <f>[1]Лист2!R47/1000</f>
        <v>0.52346000000000004</v>
      </c>
      <c r="T51" s="47">
        <f>[1]Лист2!S47/1000</f>
        <v>0.55228999999999995</v>
      </c>
      <c r="U51" s="47">
        <f>[1]Лист2!T47/1000</f>
        <v>0.55747000000000002</v>
      </c>
      <c r="V51" s="47">
        <f>[1]Лист2!U47/1000</f>
        <v>0.54769000000000001</v>
      </c>
      <c r="W51" s="47">
        <f>[1]Лист2!V47/1000</f>
        <v>0.54427999999999999</v>
      </c>
      <c r="X51" s="47">
        <f>[1]Лист2!W47/1000</f>
        <v>0.54962</v>
      </c>
      <c r="Y51" s="47">
        <f>[1]Лист2!X47/1000</f>
        <v>0.57311000000000001</v>
      </c>
      <c r="Z51" s="47">
        <f>[1]Лист2!Y47/1000</f>
        <v>0.55692999999999993</v>
      </c>
      <c r="AA51" s="47">
        <f>[1]Лист2!Z47/1000</f>
        <v>0.47232999999999997</v>
      </c>
      <c r="AB51" s="47">
        <f>[1]Лист2!AA47/1000</f>
        <v>0.41774</v>
      </c>
      <c r="AC51" s="32">
        <f>SUM(E51:AB51)</f>
        <v>11.022389999999998</v>
      </c>
      <c r="AD51" s="29"/>
    </row>
    <row r="52" spans="1:30" s="17" customFormat="1" ht="18" customHeight="1" x14ac:dyDescent="0.2">
      <c r="A52" s="55"/>
      <c r="B52" s="55"/>
      <c r="C52" s="37" t="s">
        <v>45</v>
      </c>
      <c r="D52" s="37" t="s">
        <v>46</v>
      </c>
      <c r="E52" s="47">
        <f>[1]Лист2!D49/1000</f>
        <v>0.19394</v>
      </c>
      <c r="F52" s="47">
        <f>[1]Лист2!E49/1000</f>
        <v>0.18840000000000001</v>
      </c>
      <c r="G52" s="47">
        <f>[1]Лист2!F49/1000</f>
        <v>0.17783000000000002</v>
      </c>
      <c r="H52" s="47">
        <f>[1]Лист2!G49/1000</f>
        <v>0.1777</v>
      </c>
      <c r="I52" s="47">
        <f>[1]Лист2!H49/1000</f>
        <v>0.17344000000000001</v>
      </c>
      <c r="J52" s="47">
        <f>[1]Лист2!I49/1000</f>
        <v>0.18205000000000002</v>
      </c>
      <c r="K52" s="47">
        <f>[1]Лист2!J49/1000</f>
        <v>0.21521000000000001</v>
      </c>
      <c r="L52" s="47">
        <f>[1]Лист2!K49/1000</f>
        <v>0.22022</v>
      </c>
      <c r="M52" s="47">
        <f>[1]Лист2!L49/1000</f>
        <v>0.22306000000000001</v>
      </c>
      <c r="N52" s="47">
        <f>[1]Лист2!M49/1000</f>
        <v>0.22691</v>
      </c>
      <c r="O52" s="47">
        <f>[1]Лист2!N49/1000</f>
        <v>0.22528999999999999</v>
      </c>
      <c r="P52" s="47">
        <f>[1]Лист2!O49/1000</f>
        <v>0.22497999999999999</v>
      </c>
      <c r="Q52" s="47">
        <f>[1]Лист2!P49/1000</f>
        <v>0.27279999999999999</v>
      </c>
      <c r="R52" s="47">
        <f>[1]Лист2!Q49/1000</f>
        <v>0.25013999999999997</v>
      </c>
      <c r="S52" s="47">
        <f>[1]Лист2!R49/1000</f>
        <v>0.23676</v>
      </c>
      <c r="T52" s="47">
        <f>[1]Лист2!S49/1000</f>
        <v>0.25595000000000001</v>
      </c>
      <c r="U52" s="47">
        <f>[1]Лист2!T49/1000</f>
        <v>0.25685000000000002</v>
      </c>
      <c r="V52" s="47">
        <f>[1]Лист2!U49/1000</f>
        <v>0.24918000000000001</v>
      </c>
      <c r="W52" s="47">
        <f>[1]Лист2!V49/1000</f>
        <v>0.25466</v>
      </c>
      <c r="X52" s="47">
        <f>[1]Лист2!W49/1000</f>
        <v>0.2505</v>
      </c>
      <c r="Y52" s="47">
        <f>[1]Лист2!X49/1000</f>
        <v>0.24864</v>
      </c>
      <c r="Z52" s="47">
        <f>[1]Лист2!Y49/1000</f>
        <v>0.24331999999999998</v>
      </c>
      <c r="AA52" s="47">
        <f>[1]Лист2!Z49/1000</f>
        <v>0.21630000000000002</v>
      </c>
      <c r="AB52" s="47">
        <f>[1]Лист2!AA49/1000</f>
        <v>0.21312</v>
      </c>
      <c r="AC52" s="32">
        <f>SUM(E52:AB52)</f>
        <v>5.3772500000000001</v>
      </c>
      <c r="AD52" s="29"/>
    </row>
    <row r="53" spans="1:30" s="17" customFormat="1" ht="18" customHeight="1" x14ac:dyDescent="0.2">
      <c r="A53" s="55"/>
      <c r="B53" s="55"/>
      <c r="C53" s="37" t="s">
        <v>0</v>
      </c>
      <c r="D53" s="37" t="s">
        <v>47</v>
      </c>
      <c r="E53" s="49">
        <f t="shared" ref="E53:AB53" si="9">E51/(1.73*6*E55)*1000</f>
        <v>37.455324843639566</v>
      </c>
      <c r="F53" s="49">
        <f t="shared" si="9"/>
        <v>34.901850472396319</v>
      </c>
      <c r="G53" s="49">
        <f t="shared" si="9"/>
        <v>33.27353765821406</v>
      </c>
      <c r="H53" s="49">
        <f t="shared" si="9"/>
        <v>32.032596070706859</v>
      </c>
      <c r="I53" s="49">
        <f t="shared" si="9"/>
        <v>32.126438982858467</v>
      </c>
      <c r="J53" s="49">
        <f t="shared" si="9"/>
        <v>35.395436056237195</v>
      </c>
      <c r="K53" s="49">
        <f t="shared" si="9"/>
        <v>43.955208137291606</v>
      </c>
      <c r="L53" s="49">
        <f t="shared" si="9"/>
        <v>47.094752061342945</v>
      </c>
      <c r="M53" s="49">
        <f t="shared" si="9"/>
        <v>50.470178053376813</v>
      </c>
      <c r="N53" s="49">
        <f t="shared" si="9"/>
        <v>52.145358443425451</v>
      </c>
      <c r="O53" s="49">
        <f t="shared" si="9"/>
        <v>51.492330731339628</v>
      </c>
      <c r="P53" s="49">
        <f t="shared" si="9"/>
        <v>52.399891658946196</v>
      </c>
      <c r="Q53" s="49">
        <f t="shared" si="9"/>
        <v>61.645053636707914</v>
      </c>
      <c r="R53" s="49">
        <f t="shared" si="9"/>
        <v>57.083619783053408</v>
      </c>
      <c r="S53" s="49">
        <f t="shared" si="9"/>
        <v>55.348113633193378</v>
      </c>
      <c r="T53" s="49">
        <f t="shared" si="9"/>
        <v>58.64311861102788</v>
      </c>
      <c r="U53" s="49">
        <f t="shared" si="9"/>
        <v>59.132499350073147</v>
      </c>
      <c r="V53" s="49">
        <f t="shared" si="9"/>
        <v>57.968214849079857</v>
      </c>
      <c r="W53" s="49">
        <f t="shared" si="9"/>
        <v>57.891105210075935</v>
      </c>
      <c r="X53" s="49">
        <f t="shared" si="9"/>
        <v>58.190132116638743</v>
      </c>
      <c r="Y53" s="49">
        <f t="shared" si="9"/>
        <v>60.185113227282542</v>
      </c>
      <c r="Z53" s="49">
        <f t="shared" si="9"/>
        <v>58.551331559172432</v>
      </c>
      <c r="AA53" s="49">
        <f t="shared" si="9"/>
        <v>50.048268668270921</v>
      </c>
      <c r="AB53" s="49">
        <f t="shared" si="9"/>
        <v>45.179535915980402</v>
      </c>
      <c r="AC53" s="34"/>
      <c r="AD53" s="29"/>
    </row>
    <row r="54" spans="1:30" s="17" customFormat="1" ht="18" customHeight="1" x14ac:dyDescent="0.2">
      <c r="A54" s="38"/>
      <c r="B54" s="38"/>
      <c r="C54" s="37" t="s">
        <v>48</v>
      </c>
      <c r="D54" s="37"/>
      <c r="E54" s="47">
        <f t="shared" ref="E54:AB54" si="10">E52/E51</f>
        <v>0.57555792972459641</v>
      </c>
      <c r="F54" s="47">
        <f t="shared" si="10"/>
        <v>0.60884177869700107</v>
      </c>
      <c r="G54" s="47">
        <f t="shared" si="10"/>
        <v>0.600614698730073</v>
      </c>
      <c r="H54" s="47">
        <f t="shared" si="10"/>
        <v>0.63231683450165477</v>
      </c>
      <c r="I54" s="47">
        <f t="shared" si="10"/>
        <v>0.60894600098307705</v>
      </c>
      <c r="J54" s="47">
        <f t="shared" si="10"/>
        <v>0.57045718045937399</v>
      </c>
      <c r="K54" s="47">
        <f t="shared" si="10"/>
        <v>0.53493574606646621</v>
      </c>
      <c r="L54" s="47">
        <f t="shared" si="10"/>
        <v>0.50459409298169233</v>
      </c>
      <c r="M54" s="47">
        <f t="shared" si="10"/>
        <v>0.47057086198894565</v>
      </c>
      <c r="N54" s="47">
        <f t="shared" si="10"/>
        <v>0.46175291508109317</v>
      </c>
      <c r="O54" s="47">
        <f t="shared" si="10"/>
        <v>0.46481256060574799</v>
      </c>
      <c r="P54" s="47">
        <f t="shared" si="10"/>
        <v>0.45432148626817448</v>
      </c>
      <c r="Q54" s="47">
        <f t="shared" si="10"/>
        <v>0.47131182944316791</v>
      </c>
      <c r="R54" s="47">
        <f t="shared" si="10"/>
        <v>0.46568864728003873</v>
      </c>
      <c r="S54" s="47">
        <f t="shared" si="10"/>
        <v>0.45229816986971305</v>
      </c>
      <c r="T54" s="47">
        <f t="shared" si="10"/>
        <v>0.46343406543663662</v>
      </c>
      <c r="U54" s="47">
        <f t="shared" si="10"/>
        <v>0.46074228209589757</v>
      </c>
      <c r="V54" s="47">
        <f t="shared" si="10"/>
        <v>0.45496540013511294</v>
      </c>
      <c r="W54" s="47">
        <f t="shared" si="10"/>
        <v>0.46788417726170356</v>
      </c>
      <c r="X54" s="47">
        <f t="shared" si="10"/>
        <v>0.45576944070448672</v>
      </c>
      <c r="Y54" s="47">
        <f t="shared" si="10"/>
        <v>0.43384341574915808</v>
      </c>
      <c r="Z54" s="47">
        <f t="shared" si="10"/>
        <v>0.4368951214694845</v>
      </c>
      <c r="AA54" s="47">
        <f t="shared" si="10"/>
        <v>0.45794254017318409</v>
      </c>
      <c r="AB54" s="47">
        <f t="shared" si="10"/>
        <v>0.5101737923110069</v>
      </c>
      <c r="AC54" s="34"/>
      <c r="AD54" s="29"/>
    </row>
    <row r="55" spans="1:30" s="17" customFormat="1" ht="18" customHeight="1" x14ac:dyDescent="0.2">
      <c r="A55" s="38"/>
      <c r="B55" s="38"/>
      <c r="C55" s="37" t="s">
        <v>49</v>
      </c>
      <c r="D55" s="37"/>
      <c r="E55" s="47">
        <f>COS(ATAN(E54))</f>
        <v>0.86669726884446741</v>
      </c>
      <c r="F55" s="47">
        <f>COS(ATAN(F54))</f>
        <v>0.85414311658817033</v>
      </c>
      <c r="G55" s="47">
        <f>COS(ATAN(G54))</f>
        <v>0.85726035720696669</v>
      </c>
      <c r="H55" s="47">
        <f>COS(ATAN(H54))</f>
        <v>0.84520720886224032</v>
      </c>
      <c r="I55" s="47">
        <f t="shared" ref="I55:AB55" si="11">COS(ATAN(I54))</f>
        <v>0.85410357410051407</v>
      </c>
      <c r="J55" s="47">
        <f t="shared" si="11"/>
        <v>0.86860637342903768</v>
      </c>
      <c r="K55" s="47">
        <f t="shared" si="11"/>
        <v>0.88176556242445281</v>
      </c>
      <c r="L55" s="47">
        <f t="shared" si="11"/>
        <v>0.89278056562786201</v>
      </c>
      <c r="M55" s="47">
        <f t="shared" si="11"/>
        <v>0.90482475846171995</v>
      </c>
      <c r="N55" s="47">
        <f t="shared" si="11"/>
        <v>0.90788528963565873</v>
      </c>
      <c r="O55" s="47">
        <f t="shared" si="11"/>
        <v>0.90682640203765941</v>
      </c>
      <c r="P55" s="47">
        <f t="shared" si="11"/>
        <v>0.91044327734344344</v>
      </c>
      <c r="Q55" s="47">
        <f t="shared" si="11"/>
        <v>0.904566369879923</v>
      </c>
      <c r="R55" s="47">
        <f t="shared" si="11"/>
        <v>0.90652260173452537</v>
      </c>
      <c r="S55" s="47">
        <f t="shared" si="11"/>
        <v>0.91113624542336358</v>
      </c>
      <c r="T55" s="47">
        <f t="shared" si="11"/>
        <v>0.90730388073881685</v>
      </c>
      <c r="U55" s="47">
        <f t="shared" si="11"/>
        <v>0.90823432619221944</v>
      </c>
      <c r="V55" s="47">
        <f t="shared" si="11"/>
        <v>0.91022242635648731</v>
      </c>
      <c r="W55" s="47">
        <f t="shared" si="11"/>
        <v>0.90576009222065978</v>
      </c>
      <c r="X55" s="47">
        <f t="shared" si="11"/>
        <v>0.90994644168793615</v>
      </c>
      <c r="Y55" s="47">
        <f t="shared" si="11"/>
        <v>0.91738482293333212</v>
      </c>
      <c r="Z55" s="47">
        <f t="shared" si="11"/>
        <v>0.91636075821204777</v>
      </c>
      <c r="AA55" s="47">
        <f t="shared" si="11"/>
        <v>0.90919935445030209</v>
      </c>
      <c r="AB55" s="47">
        <f t="shared" si="11"/>
        <v>0.89077279199126724</v>
      </c>
      <c r="AC55" s="34"/>
      <c r="AD55" s="29"/>
    </row>
    <row r="56" spans="1:30" s="17" customFormat="1" ht="18" customHeight="1" x14ac:dyDescent="0.2">
      <c r="A56" s="54" t="s">
        <v>60</v>
      </c>
      <c r="B56" s="54" t="s">
        <v>55</v>
      </c>
      <c r="C56" s="37" t="s">
        <v>43</v>
      </c>
      <c r="D56" s="37" t="s">
        <v>44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32">
        <f>SUM(E56:AB56)</f>
        <v>0</v>
      </c>
      <c r="AD56" s="29"/>
    </row>
    <row r="57" spans="1:30" s="17" customFormat="1" ht="18" customHeight="1" x14ac:dyDescent="0.2">
      <c r="A57" s="55"/>
      <c r="B57" s="55"/>
      <c r="C57" s="37" t="s">
        <v>45</v>
      </c>
      <c r="D57" s="37" t="s">
        <v>46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32">
        <f>SUM(E57:AB57)</f>
        <v>0</v>
      </c>
      <c r="AD57" s="29"/>
    </row>
    <row r="58" spans="1:30" s="17" customFormat="1" ht="18" customHeight="1" x14ac:dyDescent="0.2">
      <c r="A58" s="55"/>
      <c r="B58" s="55"/>
      <c r="C58" s="37" t="s">
        <v>0</v>
      </c>
      <c r="D58" s="37" t="s">
        <v>47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34"/>
      <c r="AD58" s="29"/>
    </row>
    <row r="59" spans="1:30" s="17" customFormat="1" ht="18" customHeight="1" x14ac:dyDescent="0.2">
      <c r="A59" s="38"/>
      <c r="B59" s="38"/>
      <c r="C59" s="37" t="s">
        <v>48</v>
      </c>
      <c r="D59" s="3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4"/>
      <c r="AD59" s="29"/>
    </row>
    <row r="60" spans="1:30" s="17" customFormat="1" ht="18" customHeight="1" x14ac:dyDescent="0.2">
      <c r="A60" s="38"/>
      <c r="B60" s="38"/>
      <c r="C60" s="37" t="s">
        <v>49</v>
      </c>
      <c r="D60" s="3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4"/>
      <c r="AD60" s="29"/>
    </row>
    <row r="61" spans="1:30" s="17" customFormat="1" ht="18" customHeight="1" x14ac:dyDescent="0.2">
      <c r="A61" s="54" t="s">
        <v>61</v>
      </c>
      <c r="B61" s="54" t="s">
        <v>55</v>
      </c>
      <c r="C61" s="37" t="s">
        <v>43</v>
      </c>
      <c r="D61" s="37" t="s">
        <v>44</v>
      </c>
      <c r="E61" s="47">
        <f>[1]Лист2!D95/1000</f>
        <v>0.48000000000174625</v>
      </c>
      <c r="F61" s="47">
        <f>[1]Лист2!E95/1000</f>
        <v>0.47999999999738063</v>
      </c>
      <c r="G61" s="47">
        <f>[1]Лист2!F95/1000</f>
        <v>0.48000000000174625</v>
      </c>
      <c r="H61" s="47">
        <f>[1]Лист2!G95/1000</f>
        <v>0.48000000000174625</v>
      </c>
      <c r="I61" s="47">
        <f>[1]Лист2!H95/1000</f>
        <v>0.38399999999965073</v>
      </c>
      <c r="J61" s="47">
        <f>[1]Лист2!I95/1000</f>
        <v>0.38399999999965073</v>
      </c>
      <c r="K61" s="47">
        <f>[1]Лист2!J95/1000</f>
        <v>0.28799999999755527</v>
      </c>
      <c r="L61" s="47">
        <f>[1]Лист2!K95/1000</f>
        <v>0.28800000000192083</v>
      </c>
      <c r="M61" s="47">
        <f>[1]Лист2!L95/1000</f>
        <v>1.3439999999987777</v>
      </c>
      <c r="N61" s="47">
        <f>[1]Лист2!M95/1000</f>
        <v>1.3439999999987777</v>
      </c>
      <c r="O61" s="47">
        <f>[1]Лист2!N95/1000</f>
        <v>1.1520000000033179</v>
      </c>
      <c r="P61" s="47">
        <f>[1]Лист2!O95/1000</f>
        <v>0.95999999999912689</v>
      </c>
      <c r="Q61" s="47">
        <f>[1]Лист2!P95/1000</f>
        <v>1.3439999999987777</v>
      </c>
      <c r="R61" s="47">
        <f>[1]Лист2!Q95/1000</f>
        <v>0.95999999999912689</v>
      </c>
      <c r="S61" s="47">
        <f>[1]Лист2!R95/1000</f>
        <v>1.3440000000031431</v>
      </c>
      <c r="T61" s="47">
        <f>[1]Лист2!S95/1000</f>
        <v>1.2479999999966822</v>
      </c>
      <c r="U61" s="47">
        <f>[1]Лист2!T95/1000</f>
        <v>1.2480000000010478</v>
      </c>
      <c r="V61" s="47">
        <f>[1]Лист2!U95/1000</f>
        <v>0.95999999999912689</v>
      </c>
      <c r="W61" s="47">
        <f>[1]Лист2!V95/1000</f>
        <v>0.9600000000034925</v>
      </c>
      <c r="X61" s="47">
        <f>[1]Лист2!W95/1000</f>
        <v>0.95999999999912689</v>
      </c>
      <c r="Y61" s="47">
        <f>[1]Лист2!X95/1000</f>
        <v>0.76799999999930146</v>
      </c>
      <c r="Z61" s="47">
        <f>[1]Лист2!Y95/1000</f>
        <v>0.67200000000157156</v>
      </c>
      <c r="AA61" s="47">
        <f>[1]Лист2!Z95/1000</f>
        <v>0.57599999999947615</v>
      </c>
      <c r="AB61" s="47">
        <f>[1]Лист2!AA95/1000</f>
        <v>0.57599999999947615</v>
      </c>
      <c r="AC61" s="32">
        <f>SUM(E61:AB61)</f>
        <v>19.680000000001741</v>
      </c>
      <c r="AD61" s="29"/>
    </row>
    <row r="62" spans="1:30" s="17" customFormat="1" ht="18" customHeight="1" x14ac:dyDescent="0.2">
      <c r="A62" s="55"/>
      <c r="B62" s="55"/>
      <c r="C62" s="37" t="s">
        <v>45</v>
      </c>
      <c r="D62" s="37" t="s">
        <v>46</v>
      </c>
      <c r="E62" s="47">
        <f>[1]Лист2!D97/1000</f>
        <v>9.5999999999912683E-2</v>
      </c>
      <c r="F62" s="47">
        <f>[1]Лист2!E97/1000</f>
        <v>0.19200000000037107</v>
      </c>
      <c r="G62" s="47">
        <f>[1]Лист2!F97/1000</f>
        <v>0.19199999999982537</v>
      </c>
      <c r="H62" s="47">
        <f>[1]Лист2!G97/1000</f>
        <v>0.19199999999982537</v>
      </c>
      <c r="I62" s="47">
        <f>[1]Лист2!H97/1000</f>
        <v>9.5999999999912683E-2</v>
      </c>
      <c r="J62" s="47">
        <f>[1]Лист2!I97/1000</f>
        <v>9.6000000000458385E-2</v>
      </c>
      <c r="K62" s="47">
        <f>[1]Лист2!J97/1000</f>
        <v>0.19199999999982537</v>
      </c>
      <c r="L62" s="47">
        <f>[1]Лист2!K97/1000</f>
        <v>0.19199999999982537</v>
      </c>
      <c r="M62" s="47">
        <f>[1]Лист2!L97/1000</f>
        <v>0.19200000000037107</v>
      </c>
      <c r="N62" s="47">
        <f>[1]Лист2!M97/1000</f>
        <v>0.28799999999973808</v>
      </c>
      <c r="O62" s="47">
        <f>[1]Лист2!N97/1000</f>
        <v>0.28800000000028375</v>
      </c>
      <c r="P62" s="47">
        <f>[1]Лист2!O97/1000</f>
        <v>0.28799999999973808</v>
      </c>
      <c r="Q62" s="47">
        <f>[1]Лист2!P97/1000</f>
        <v>0.38400000000019646</v>
      </c>
      <c r="R62" s="47">
        <f>[1]Лист2!Q97/1000</f>
        <v>0.19199999999982537</v>
      </c>
      <c r="S62" s="47">
        <f>[1]Лист2!R97/1000</f>
        <v>0.38400000000019646</v>
      </c>
      <c r="T62" s="47">
        <f>[1]Лист2!S97/1000</f>
        <v>0.28799999999973808</v>
      </c>
      <c r="U62" s="47">
        <f>[1]Лист2!T97/1000</f>
        <v>0.38400000000019646</v>
      </c>
      <c r="V62" s="47">
        <f>[1]Лист2!U97/1000</f>
        <v>0.28799999999973808</v>
      </c>
      <c r="W62" s="47">
        <f>[1]Лист2!V97/1000</f>
        <v>0.28800000000028375</v>
      </c>
      <c r="X62" s="47">
        <f>[1]Лист2!W97/1000</f>
        <v>0.28799999999973808</v>
      </c>
      <c r="Y62" s="47">
        <f>[1]Лист2!X97/1000</f>
        <v>0.19199999999982537</v>
      </c>
      <c r="Z62" s="47">
        <f>[1]Лист2!Y97/1000</f>
        <v>0.19200000000037107</v>
      </c>
      <c r="AA62" s="47">
        <f>[1]Лист2!Z97/1000</f>
        <v>0.19199999999982537</v>
      </c>
      <c r="AB62" s="47">
        <f>[1]Лист2!AA97/1000</f>
        <v>0.19199999999982537</v>
      </c>
      <c r="AC62" s="32">
        <f>SUM(E62:AB62)</f>
        <v>5.5679999999998477</v>
      </c>
      <c r="AD62" s="29"/>
    </row>
    <row r="63" spans="1:30" s="17" customFormat="1" ht="18" customHeight="1" x14ac:dyDescent="0.2">
      <c r="A63" s="55"/>
      <c r="B63" s="55"/>
      <c r="C63" s="37" t="s">
        <v>0</v>
      </c>
      <c r="D63" s="37" t="s">
        <v>47</v>
      </c>
      <c r="E63" s="49">
        <f t="shared" ref="E63:AB63" si="12">E61/(1.73*6*E65)*1000</f>
        <v>47.158561975587922</v>
      </c>
      <c r="F63" s="49">
        <f t="shared" si="12"/>
        <v>49.804992435705032</v>
      </c>
      <c r="G63" s="49">
        <f t="shared" si="12"/>
        <v>49.804992436075999</v>
      </c>
      <c r="H63" s="49">
        <f t="shared" si="12"/>
        <v>49.804992436075999</v>
      </c>
      <c r="I63" s="49">
        <f t="shared" si="12"/>
        <v>38.132768791804949</v>
      </c>
      <c r="J63" s="49">
        <f t="shared" si="12"/>
        <v>38.132768791817703</v>
      </c>
      <c r="K63" s="49">
        <f t="shared" si="12"/>
        <v>33.346138963623503</v>
      </c>
      <c r="L63" s="49">
        <f t="shared" si="12"/>
        <v>33.346138963973445</v>
      </c>
      <c r="M63" s="49">
        <f t="shared" si="12"/>
        <v>130.79431790722677</v>
      </c>
      <c r="N63" s="49">
        <f t="shared" si="12"/>
        <v>132.41915434231984</v>
      </c>
      <c r="O63" s="49">
        <f t="shared" si="12"/>
        <v>114.39830637583565</v>
      </c>
      <c r="P63" s="49">
        <f t="shared" si="12"/>
        <v>96.557748059200506</v>
      </c>
      <c r="Q63" s="49">
        <f t="shared" si="12"/>
        <v>134.66099217155474</v>
      </c>
      <c r="R63" s="49">
        <f t="shared" si="12"/>
        <v>94.317123950763431</v>
      </c>
      <c r="S63" s="49">
        <f t="shared" si="12"/>
        <v>134.66099217195912</v>
      </c>
      <c r="T63" s="49">
        <f t="shared" si="12"/>
        <v>123.39111273148713</v>
      </c>
      <c r="U63" s="49">
        <f t="shared" si="12"/>
        <v>125.79394690170153</v>
      </c>
      <c r="V63" s="49">
        <f t="shared" si="12"/>
        <v>96.557748059200506</v>
      </c>
      <c r="W63" s="49">
        <f t="shared" si="12"/>
        <v>96.557748059618476</v>
      </c>
      <c r="X63" s="49">
        <f t="shared" si="12"/>
        <v>96.557748059200506</v>
      </c>
      <c r="Y63" s="49">
        <f t="shared" si="12"/>
        <v>76.265537583609898</v>
      </c>
      <c r="Z63" s="49">
        <f t="shared" si="12"/>
        <v>67.330496085986795</v>
      </c>
      <c r="AA63" s="49">
        <f t="shared" si="12"/>
        <v>58.492997182252097</v>
      </c>
      <c r="AB63" s="49">
        <f t="shared" si="12"/>
        <v>58.492997182252097</v>
      </c>
      <c r="AC63" s="34"/>
      <c r="AD63" s="29"/>
    </row>
    <row r="64" spans="1:30" s="17" customFormat="1" ht="18" customHeight="1" x14ac:dyDescent="0.2">
      <c r="A64" s="38"/>
      <c r="B64" s="38"/>
      <c r="C64" s="37" t="s">
        <v>48</v>
      </c>
      <c r="D64" s="37"/>
      <c r="E64" s="47">
        <f t="shared" ref="E64:AB64" si="13">E62/E61</f>
        <v>0.19999999999909049</v>
      </c>
      <c r="F64" s="47">
        <f t="shared" si="13"/>
        <v>0.40000000000295588</v>
      </c>
      <c r="G64" s="47">
        <f t="shared" si="13"/>
        <v>0.39999999999818098</v>
      </c>
      <c r="H64" s="47">
        <f t="shared" si="13"/>
        <v>0.39999999999818098</v>
      </c>
      <c r="I64" s="47">
        <f t="shared" si="13"/>
        <v>0.25</v>
      </c>
      <c r="J64" s="47">
        <f t="shared" si="13"/>
        <v>0.25000000000142109</v>
      </c>
      <c r="K64" s="47">
        <f t="shared" si="13"/>
        <v>0.66666666667171937</v>
      </c>
      <c r="L64" s="47">
        <f t="shared" si="13"/>
        <v>0.66666666666161389</v>
      </c>
      <c r="M64" s="47">
        <f t="shared" si="13"/>
        <v>0.14285714285754886</v>
      </c>
      <c r="N64" s="47">
        <f t="shared" si="13"/>
        <v>0.21428571428571427</v>
      </c>
      <c r="O64" s="47">
        <f t="shared" si="13"/>
        <v>0.24999999999952627</v>
      </c>
      <c r="P64" s="47">
        <f t="shared" si="13"/>
        <v>0.3</v>
      </c>
      <c r="Q64" s="47">
        <f t="shared" si="13"/>
        <v>0.28571428571469171</v>
      </c>
      <c r="R64" s="47">
        <f t="shared" si="13"/>
        <v>0.19999999999999998</v>
      </c>
      <c r="S64" s="47">
        <f t="shared" si="13"/>
        <v>0.28571428571376373</v>
      </c>
      <c r="T64" s="47">
        <f t="shared" si="13"/>
        <v>0.2307692307696344</v>
      </c>
      <c r="U64" s="47">
        <f t="shared" si="13"/>
        <v>0.30769230769220679</v>
      </c>
      <c r="V64" s="47">
        <f t="shared" si="13"/>
        <v>0.3</v>
      </c>
      <c r="W64" s="47">
        <f t="shared" si="13"/>
        <v>0.29999999999920418</v>
      </c>
      <c r="X64" s="47">
        <f t="shared" si="13"/>
        <v>0.3</v>
      </c>
      <c r="Y64" s="47">
        <f t="shared" si="13"/>
        <v>0.25</v>
      </c>
      <c r="Z64" s="47">
        <f t="shared" si="13"/>
        <v>0.28571428571416974</v>
      </c>
      <c r="AA64" s="47">
        <f t="shared" si="13"/>
        <v>0.33333333333333331</v>
      </c>
      <c r="AB64" s="47">
        <f t="shared" si="13"/>
        <v>0.33333333333333331</v>
      </c>
      <c r="AC64" s="34"/>
      <c r="AD64" s="29"/>
    </row>
    <row r="65" spans="1:30" s="17" customFormat="1" ht="18" customHeight="1" x14ac:dyDescent="0.2">
      <c r="A65" s="40"/>
      <c r="B65" s="40"/>
      <c r="C65" s="37" t="s">
        <v>49</v>
      </c>
      <c r="D65" s="37"/>
      <c r="E65" s="47">
        <f>COS(ATAN(E64))</f>
        <v>0.98058067569109164</v>
      </c>
      <c r="F65" s="47">
        <f>COS(ATAN(F64))</f>
        <v>0.92847669088431295</v>
      </c>
      <c r="G65" s="47">
        <f>COS(ATAN(G64))</f>
        <v>0.92847669088584173</v>
      </c>
      <c r="H65" s="47">
        <f>COS(ATAN(H64))</f>
        <v>0.92847669088584173</v>
      </c>
      <c r="I65" s="47">
        <f t="shared" ref="I65:AB65" si="14">COS(ATAN(I64))</f>
        <v>0.97014250014533188</v>
      </c>
      <c r="J65" s="47">
        <f t="shared" si="14"/>
        <v>0.97014250014500747</v>
      </c>
      <c r="K65" s="47">
        <f t="shared" si="14"/>
        <v>0.83205029433590327</v>
      </c>
      <c r="L65" s="47">
        <f t="shared" si="14"/>
        <v>0.83205029433978406</v>
      </c>
      <c r="M65" s="47">
        <f t="shared" si="14"/>
        <v>0.98994949366111029</v>
      </c>
      <c r="N65" s="47">
        <f t="shared" si="14"/>
        <v>0.97780241407740953</v>
      </c>
      <c r="O65" s="47">
        <f t="shared" si="14"/>
        <v>0.97014250014544001</v>
      </c>
      <c r="P65" s="47">
        <f t="shared" si="14"/>
        <v>0.95782628522115143</v>
      </c>
      <c r="Q65" s="47">
        <f t="shared" si="14"/>
        <v>0.96152394764072002</v>
      </c>
      <c r="R65" s="47">
        <f t="shared" si="14"/>
        <v>0.98058067569092011</v>
      </c>
      <c r="S65" s="47">
        <f t="shared" si="14"/>
        <v>0.96152394764095572</v>
      </c>
      <c r="T65" s="47">
        <f t="shared" si="14"/>
        <v>0.9743911956945337</v>
      </c>
      <c r="U65" s="47">
        <f t="shared" si="14"/>
        <v>0.95577900872197719</v>
      </c>
      <c r="V65" s="47">
        <f t="shared" si="14"/>
        <v>0.95782628522115143</v>
      </c>
      <c r="W65" s="47">
        <f t="shared" si="14"/>
        <v>0.95782628522136115</v>
      </c>
      <c r="X65" s="47">
        <f t="shared" si="14"/>
        <v>0.95782628522115143</v>
      </c>
      <c r="Y65" s="47">
        <f t="shared" si="14"/>
        <v>0.97014250014533188</v>
      </c>
      <c r="Z65" s="47">
        <f t="shared" si="14"/>
        <v>0.96152394764085258</v>
      </c>
      <c r="AA65" s="47">
        <f t="shared" si="14"/>
        <v>0.94868329805051377</v>
      </c>
      <c r="AB65" s="47">
        <f t="shared" si="14"/>
        <v>0.94868329805051377</v>
      </c>
      <c r="AC65" s="34"/>
      <c r="AD65" s="29"/>
    </row>
    <row r="66" spans="1:30" s="17" customFormat="1" ht="18" customHeight="1" x14ac:dyDescent="0.2">
      <c r="A66" s="54" t="s">
        <v>62</v>
      </c>
      <c r="B66" s="54" t="s">
        <v>55</v>
      </c>
      <c r="C66" s="37" t="s">
        <v>43</v>
      </c>
      <c r="D66" s="37" t="s">
        <v>44</v>
      </c>
      <c r="E66" s="47">
        <f>[1]Лист2!C99/1000</f>
        <v>0</v>
      </c>
      <c r="F66" s="47">
        <f>[1]Лист2!D99/1000</f>
        <v>0</v>
      </c>
      <c r="G66" s="47">
        <f>[1]Лист2!E99/1000</f>
        <v>0</v>
      </c>
      <c r="H66" s="47">
        <f>[1]Лист2!F99/1000</f>
        <v>0</v>
      </c>
      <c r="I66" s="47">
        <f>[1]Лист2!G99/1000</f>
        <v>0</v>
      </c>
      <c r="J66" s="47">
        <f>[1]Лист2!H99/1000</f>
        <v>0</v>
      </c>
      <c r="K66" s="47">
        <f>[1]Лист2!I99/1000</f>
        <v>0</v>
      </c>
      <c r="L66" s="47">
        <f>[1]Лист2!J99/1000</f>
        <v>0</v>
      </c>
      <c r="M66" s="47">
        <f>[1]Лист2!K99/1000</f>
        <v>1.2000000000261935E-2</v>
      </c>
      <c r="N66" s="47">
        <f>[1]Лист2!L99/1000</f>
        <v>0</v>
      </c>
      <c r="O66" s="47">
        <f>[1]Лист2!M99/1000</f>
        <v>0</v>
      </c>
      <c r="P66" s="47">
        <f>[1]Лист2!N99/1000</f>
        <v>0</v>
      </c>
      <c r="Q66" s="47">
        <f>[1]Лист2!O99/1000</f>
        <v>1.199999999917054E-2</v>
      </c>
      <c r="R66" s="47">
        <f>[1]Лист2!P99/1000</f>
        <v>0</v>
      </c>
      <c r="S66" s="47">
        <f>[1]Лист2!Q99/1000</f>
        <v>0</v>
      </c>
      <c r="T66" s="47">
        <f>[1]Лист2!R99/1000</f>
        <v>0</v>
      </c>
      <c r="U66" s="47">
        <f>[1]Лист2!S99/1000</f>
        <v>2.400000000052387E-2</v>
      </c>
      <c r="V66" s="47">
        <f>[1]Лист2!T99/1000</f>
        <v>1.2000000000261935E-2</v>
      </c>
      <c r="W66" s="47">
        <f>[1]Лист2!U99/1000</f>
        <v>0</v>
      </c>
      <c r="X66" s="47">
        <f>[1]Лист2!V99/1000</f>
        <v>0</v>
      </c>
      <c r="Y66" s="47">
        <f>[1]Лист2!W99/1000</f>
        <v>0</v>
      </c>
      <c r="Z66" s="47">
        <f>[1]Лист2!X99/1000</f>
        <v>0</v>
      </c>
      <c r="AA66" s="47">
        <f>[1]Лист2!Y99/1000</f>
        <v>1.199999999917054E-2</v>
      </c>
      <c r="AB66" s="47">
        <f>[1]Лист2!Z99/1000</f>
        <v>0</v>
      </c>
      <c r="AC66" s="32">
        <f>SUM(E66:AB66)</f>
        <v>7.1999999999388817E-2</v>
      </c>
      <c r="AD66" s="29"/>
    </row>
    <row r="67" spans="1:30" s="17" customFormat="1" ht="18" customHeight="1" x14ac:dyDescent="0.2">
      <c r="A67" s="55"/>
      <c r="B67" s="55"/>
      <c r="C67" s="37" t="s">
        <v>45</v>
      </c>
      <c r="D67" s="37" t="s">
        <v>46</v>
      </c>
      <c r="E67" s="47">
        <f>[1]Лист2!C101/1000</f>
        <v>0</v>
      </c>
      <c r="F67" s="47">
        <f>[1]Лист2!D101/1000</f>
        <v>0</v>
      </c>
      <c r="G67" s="47">
        <f>[1]Лист2!E101/1000</f>
        <v>0</v>
      </c>
      <c r="H67" s="47">
        <f>[1]Лист2!F101/1000</f>
        <v>0</v>
      </c>
      <c r="I67" s="47">
        <f>[1]Лист2!G101/1000</f>
        <v>0</v>
      </c>
      <c r="J67" s="47">
        <f>[1]Лист2!H101/1000</f>
        <v>0</v>
      </c>
      <c r="K67" s="47">
        <f>[1]Лист2!I101/1000</f>
        <v>0</v>
      </c>
      <c r="L67" s="47">
        <f>[1]Лист2!J101/1000</f>
        <v>0</v>
      </c>
      <c r="M67" s="47">
        <f>[1]Лист2!K101/1000</f>
        <v>1.2000000000261935E-2</v>
      </c>
      <c r="N67" s="47">
        <f>[1]Лист2!L101/1000</f>
        <v>0</v>
      </c>
      <c r="O67" s="47">
        <f>[1]Лист2!M101/1000</f>
        <v>0</v>
      </c>
      <c r="P67" s="47">
        <f>[1]Лист2!N101/1000</f>
        <v>0</v>
      </c>
      <c r="Q67" s="47">
        <f>[1]Лист2!O101/1000</f>
        <v>0</v>
      </c>
      <c r="R67" s="47">
        <f>[1]Лист2!P101/1000</f>
        <v>0</v>
      </c>
      <c r="S67" s="47">
        <f>[1]Лист2!Q101/1000</f>
        <v>0</v>
      </c>
      <c r="T67" s="47">
        <f>[1]Лист2!R101/1000</f>
        <v>0</v>
      </c>
      <c r="U67" s="47">
        <f>[1]Лист2!S101/1000</f>
        <v>1.1999999999716238E-2</v>
      </c>
      <c r="V67" s="47">
        <f>[1]Лист2!T101/1000</f>
        <v>0</v>
      </c>
      <c r="W67" s="47">
        <f>[1]Лист2!U101/1000</f>
        <v>0</v>
      </c>
      <c r="X67" s="47">
        <f>[1]Лист2!V101/1000</f>
        <v>0</v>
      </c>
      <c r="Y67" s="47">
        <f>[1]Лист2!W101/1000</f>
        <v>0</v>
      </c>
      <c r="Z67" s="47">
        <f>[1]Лист2!X101/1000</f>
        <v>0</v>
      </c>
      <c r="AA67" s="47">
        <f>[1]Лист2!Y101/1000</f>
        <v>0</v>
      </c>
      <c r="AB67" s="47">
        <f>[1]Лист2!Z101/1000</f>
        <v>0</v>
      </c>
      <c r="AC67" s="32">
        <f>SUM(E67:AB67)</f>
        <v>2.3999999999978171E-2</v>
      </c>
      <c r="AD67" s="29"/>
    </row>
    <row r="68" spans="1:30" s="17" customFormat="1" ht="18" customHeight="1" x14ac:dyDescent="0.2">
      <c r="A68" s="55"/>
      <c r="B68" s="55"/>
      <c r="C68" s="37" t="s">
        <v>0</v>
      </c>
      <c r="D68" s="37" t="s">
        <v>47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34"/>
      <c r="AD68" s="29"/>
    </row>
    <row r="69" spans="1:30" s="17" customFormat="1" ht="18" customHeight="1" x14ac:dyDescent="0.2">
      <c r="A69" s="38"/>
      <c r="B69" s="38"/>
      <c r="C69" s="37" t="s">
        <v>48</v>
      </c>
      <c r="D69" s="3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34"/>
      <c r="AD69" s="29"/>
    </row>
    <row r="70" spans="1:30" s="17" customFormat="1" ht="18" customHeight="1" x14ac:dyDescent="0.2">
      <c r="A70" s="40"/>
      <c r="B70" s="40"/>
      <c r="C70" s="37" t="s">
        <v>49</v>
      </c>
      <c r="D70" s="3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34"/>
      <c r="AD70" s="29"/>
    </row>
    <row r="71" spans="1:30" s="17" customFormat="1" ht="18" customHeight="1" x14ac:dyDescent="0.2">
      <c r="A71" s="54" t="s">
        <v>63</v>
      </c>
      <c r="B71" s="54" t="s">
        <v>55</v>
      </c>
      <c r="C71" s="37" t="s">
        <v>43</v>
      </c>
      <c r="D71" s="37" t="s">
        <v>44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32">
        <f>SUM(E71:AB71)</f>
        <v>0</v>
      </c>
      <c r="AD71" s="29"/>
    </row>
    <row r="72" spans="1:30" s="17" customFormat="1" ht="18" customHeight="1" x14ac:dyDescent="0.2">
      <c r="A72" s="55"/>
      <c r="B72" s="55"/>
      <c r="C72" s="37" t="s">
        <v>45</v>
      </c>
      <c r="D72" s="37" t="s">
        <v>46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32">
        <f>SUM(E72:AB72)</f>
        <v>0</v>
      </c>
      <c r="AD72" s="29"/>
    </row>
    <row r="73" spans="1:30" s="17" customFormat="1" ht="18" customHeight="1" x14ac:dyDescent="0.2">
      <c r="A73" s="55"/>
      <c r="B73" s="55"/>
      <c r="C73" s="37" t="s">
        <v>0</v>
      </c>
      <c r="D73" s="37" t="s">
        <v>47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34"/>
      <c r="AD73" s="29"/>
    </row>
    <row r="74" spans="1:30" s="17" customFormat="1" ht="18" customHeight="1" x14ac:dyDescent="0.2">
      <c r="A74" s="38"/>
      <c r="B74" s="38"/>
      <c r="C74" s="37" t="s">
        <v>48</v>
      </c>
      <c r="D74" s="3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34"/>
      <c r="AD74" s="29"/>
    </row>
    <row r="75" spans="1:30" s="17" customFormat="1" ht="18" customHeight="1" x14ac:dyDescent="0.2">
      <c r="A75" s="38"/>
      <c r="B75" s="38"/>
      <c r="C75" s="41" t="s">
        <v>49</v>
      </c>
      <c r="D75" s="3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34"/>
      <c r="AD75" s="29"/>
    </row>
    <row r="76" spans="1:30" s="17" customFormat="1" ht="18" customHeight="1" x14ac:dyDescent="0.2">
      <c r="A76" s="42"/>
      <c r="B76" s="54" t="s">
        <v>55</v>
      </c>
      <c r="C76" s="37" t="s">
        <v>43</v>
      </c>
      <c r="D76" s="37" t="s">
        <v>44</v>
      </c>
      <c r="E76" s="47">
        <f>[1]Лист2!D179/1000</f>
        <v>0</v>
      </c>
      <c r="F76" s="47">
        <f>[1]Лист2!E179/1000</f>
        <v>0</v>
      </c>
      <c r="G76" s="47">
        <f>[1]Лист2!F179/1000</f>
        <v>0</v>
      </c>
      <c r="H76" s="47">
        <f>[1]Лист2!G179/1000</f>
        <v>0</v>
      </c>
      <c r="I76" s="47">
        <f>[1]Лист2!H179/1000</f>
        <v>0</v>
      </c>
      <c r="J76" s="47">
        <f>[1]Лист2!I179/1000</f>
        <v>0</v>
      </c>
      <c r="K76" s="47">
        <f>[1]Лист2!J179/1000</f>
        <v>0</v>
      </c>
      <c r="L76" s="47">
        <f>[1]Лист2!K179/1000</f>
        <v>0</v>
      </c>
      <c r="M76" s="47">
        <f>[1]Лист2!L179/1000</f>
        <v>0</v>
      </c>
      <c r="N76" s="47">
        <f>[1]Лист2!M179/1000</f>
        <v>0</v>
      </c>
      <c r="O76" s="47">
        <f>[1]Лист2!N179/1000</f>
        <v>0</v>
      </c>
      <c r="P76" s="47">
        <f>[1]Лист2!O179/1000</f>
        <v>0</v>
      </c>
      <c r="Q76" s="47">
        <f>[1]Лист2!P179/1000</f>
        <v>0</v>
      </c>
      <c r="R76" s="47">
        <f>[1]Лист2!Q179/1000</f>
        <v>0</v>
      </c>
      <c r="S76" s="47">
        <f>[1]Лист2!R179/1000</f>
        <v>0</v>
      </c>
      <c r="T76" s="47">
        <f>[1]Лист2!S179/1000</f>
        <v>0</v>
      </c>
      <c r="U76" s="47">
        <f>[1]Лист2!T179/1000</f>
        <v>0</v>
      </c>
      <c r="V76" s="47">
        <f>[1]Лист2!U179/1000</f>
        <v>0</v>
      </c>
      <c r="W76" s="47">
        <f>[1]Лист2!V179/1000</f>
        <v>0</v>
      </c>
      <c r="X76" s="47">
        <f>[1]Лист2!W179/1000</f>
        <v>0</v>
      </c>
      <c r="Y76" s="47">
        <f>[1]Лист2!X179/1000</f>
        <v>0</v>
      </c>
      <c r="Z76" s="47">
        <f>[1]Лист2!Y179/1000</f>
        <v>0</v>
      </c>
      <c r="AA76" s="47">
        <f>[1]Лист2!Z179/1000</f>
        <v>0</v>
      </c>
      <c r="AB76" s="47">
        <f>[1]Лист2!AA179/1000</f>
        <v>0</v>
      </c>
      <c r="AC76" s="32">
        <f>SUM(E76:AB76)</f>
        <v>0</v>
      </c>
      <c r="AD76" s="29"/>
    </row>
    <row r="77" spans="1:30" s="17" customFormat="1" ht="18" customHeight="1" x14ac:dyDescent="0.2">
      <c r="A77" s="38" t="s">
        <v>64</v>
      </c>
      <c r="B77" s="55"/>
      <c r="C77" s="37" t="s">
        <v>45</v>
      </c>
      <c r="D77" s="37" t="s">
        <v>46</v>
      </c>
      <c r="E77" s="47">
        <f>[1]Лист2!D181/1000</f>
        <v>0</v>
      </c>
      <c r="F77" s="47">
        <f>[1]Лист2!E181/1000</f>
        <v>0</v>
      </c>
      <c r="G77" s="47">
        <f>[1]Лист2!F181/1000</f>
        <v>0</v>
      </c>
      <c r="H77" s="47">
        <f>[1]Лист2!G181/1000</f>
        <v>0</v>
      </c>
      <c r="I77" s="47">
        <f>[1]Лист2!H181/1000</f>
        <v>0</v>
      </c>
      <c r="J77" s="47">
        <f>[1]Лист2!I181/1000</f>
        <v>0</v>
      </c>
      <c r="K77" s="47">
        <f>[1]Лист2!J181/1000</f>
        <v>0</v>
      </c>
      <c r="L77" s="47">
        <f>[1]Лист2!K181/1000</f>
        <v>0</v>
      </c>
      <c r="M77" s="47">
        <f>[1]Лист2!L181/1000</f>
        <v>0</v>
      </c>
      <c r="N77" s="47">
        <f>[1]Лист2!M181/1000</f>
        <v>0</v>
      </c>
      <c r="O77" s="47">
        <f>[1]Лист2!N181/1000</f>
        <v>0</v>
      </c>
      <c r="P77" s="47">
        <f>[1]Лист2!O181/1000</f>
        <v>0</v>
      </c>
      <c r="Q77" s="47">
        <f>[1]Лист2!P181/1000</f>
        <v>0</v>
      </c>
      <c r="R77" s="47">
        <f>[1]Лист2!Q181/1000</f>
        <v>0</v>
      </c>
      <c r="S77" s="47">
        <f>[1]Лист2!R181/1000</f>
        <v>0</v>
      </c>
      <c r="T77" s="47">
        <f>[1]Лист2!S181/1000</f>
        <v>0</v>
      </c>
      <c r="U77" s="47">
        <f>[1]Лист2!T181/1000</f>
        <v>0</v>
      </c>
      <c r="V77" s="47">
        <f>[1]Лист2!U181/1000</f>
        <v>0</v>
      </c>
      <c r="W77" s="47">
        <f>[1]Лист2!V181/1000</f>
        <v>0</v>
      </c>
      <c r="X77" s="47">
        <f>[1]Лист2!W181/1000</f>
        <v>0</v>
      </c>
      <c r="Y77" s="47">
        <f>[1]Лист2!X181/1000</f>
        <v>0</v>
      </c>
      <c r="Z77" s="47">
        <f>[1]Лист2!Y181/1000</f>
        <v>0</v>
      </c>
      <c r="AA77" s="47">
        <f>[1]Лист2!Z181/1000</f>
        <v>0</v>
      </c>
      <c r="AB77" s="47">
        <f>[1]Лист2!AA181/1000</f>
        <v>0</v>
      </c>
      <c r="AC77" s="32">
        <f>SUM(E77:AB77)</f>
        <v>0</v>
      </c>
      <c r="AD77" s="29"/>
    </row>
    <row r="78" spans="1:30" s="17" customFormat="1" ht="18" customHeight="1" x14ac:dyDescent="0.2">
      <c r="A78" s="38"/>
      <c r="B78" s="55"/>
      <c r="C78" s="37" t="s">
        <v>0</v>
      </c>
      <c r="D78" s="37" t="s">
        <v>47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34"/>
      <c r="AD78" s="29"/>
    </row>
    <row r="79" spans="1:30" s="17" customFormat="1" ht="18" customHeight="1" x14ac:dyDescent="0.2">
      <c r="A79" s="38"/>
      <c r="B79" s="38"/>
      <c r="C79" s="37" t="s">
        <v>48</v>
      </c>
      <c r="D79" s="3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34"/>
      <c r="AD79" s="29"/>
    </row>
    <row r="80" spans="1:30" s="17" customFormat="1" ht="18" customHeight="1" x14ac:dyDescent="0.2">
      <c r="A80" s="38"/>
      <c r="B80" s="38"/>
      <c r="C80" s="41" t="s">
        <v>49</v>
      </c>
      <c r="D80" s="3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34"/>
      <c r="AD80" s="29"/>
    </row>
    <row r="81" spans="1:30" s="17" customFormat="1" ht="18" customHeight="1" x14ac:dyDescent="0.2">
      <c r="A81" s="54" t="s">
        <v>65</v>
      </c>
      <c r="B81" s="54" t="s">
        <v>55</v>
      </c>
      <c r="C81" s="37" t="s">
        <v>43</v>
      </c>
      <c r="D81" s="37" t="s">
        <v>44</v>
      </c>
      <c r="E81" s="47">
        <f>[1]Лист2!D107/1000</f>
        <v>0</v>
      </c>
      <c r="F81" s="47">
        <f>[1]Лист2!E107/1000</f>
        <v>0</v>
      </c>
      <c r="G81" s="47">
        <f>[1]Лист2!F107/1000</f>
        <v>0</v>
      </c>
      <c r="H81" s="47">
        <f>[1]Лист2!G107/1000</f>
        <v>0</v>
      </c>
      <c r="I81" s="47">
        <f>[1]Лист2!H107/1000</f>
        <v>0</v>
      </c>
      <c r="J81" s="47">
        <f>[1]Лист2!I107/1000</f>
        <v>0</v>
      </c>
      <c r="K81" s="47">
        <f>[1]Лист2!J107/1000</f>
        <v>0</v>
      </c>
      <c r="L81" s="47">
        <f>[1]Лист2!K107/1000</f>
        <v>0</v>
      </c>
      <c r="M81" s="47">
        <f>[1]Лист2!L107/1000</f>
        <v>0</v>
      </c>
      <c r="N81" s="47">
        <f>[1]Лист2!M107/1000</f>
        <v>0</v>
      </c>
      <c r="O81" s="47">
        <f>[1]Лист2!N107/1000</f>
        <v>0</v>
      </c>
      <c r="P81" s="47">
        <f>[1]Лист2!O107/1000</f>
        <v>0</v>
      </c>
      <c r="Q81" s="47">
        <f>[1]Лист2!P107/1000</f>
        <v>0</v>
      </c>
      <c r="R81" s="47">
        <f>[1]Лист2!Q107/1000</f>
        <v>0</v>
      </c>
      <c r="S81" s="47">
        <f>[1]Лист2!R107/1000</f>
        <v>0</v>
      </c>
      <c r="T81" s="47">
        <f>[1]Лист2!S107/1000</f>
        <v>0</v>
      </c>
      <c r="U81" s="47">
        <f>[1]Лист2!T107/1000</f>
        <v>0</v>
      </c>
      <c r="V81" s="47">
        <f>[1]Лист2!U107/1000</f>
        <v>0</v>
      </c>
      <c r="W81" s="47">
        <f>[1]Лист2!V107/1000</f>
        <v>0</v>
      </c>
      <c r="X81" s="47">
        <f>[1]Лист2!W107/1000</f>
        <v>0</v>
      </c>
      <c r="Y81" s="47">
        <f>[1]Лист2!X107/1000</f>
        <v>0</v>
      </c>
      <c r="Z81" s="47">
        <f>[1]Лист2!Y107/1000</f>
        <v>0</v>
      </c>
      <c r="AA81" s="47">
        <f>[1]Лист2!Z107/1000</f>
        <v>0</v>
      </c>
      <c r="AB81" s="47">
        <f>[1]Лист2!AA107/1000</f>
        <v>0</v>
      </c>
      <c r="AC81" s="32">
        <f>SUM(E81:AB81)</f>
        <v>0</v>
      </c>
      <c r="AD81" s="29"/>
    </row>
    <row r="82" spans="1:30" s="17" customFormat="1" ht="18" customHeight="1" x14ac:dyDescent="0.2">
      <c r="A82" s="55"/>
      <c r="B82" s="55"/>
      <c r="C82" s="37" t="s">
        <v>45</v>
      </c>
      <c r="D82" s="37" t="s">
        <v>46</v>
      </c>
      <c r="E82" s="47">
        <f>[1]Лист2!D109/1000</f>
        <v>0</v>
      </c>
      <c r="F82" s="47">
        <f>[1]Лист2!E109/1000</f>
        <v>0</v>
      </c>
      <c r="G82" s="47">
        <f>[1]Лист2!F109/1000</f>
        <v>0</v>
      </c>
      <c r="H82" s="47">
        <f>[1]Лист2!G109/1000</f>
        <v>0</v>
      </c>
      <c r="I82" s="47">
        <f>[1]Лист2!H109/1000</f>
        <v>0</v>
      </c>
      <c r="J82" s="47">
        <f>[1]Лист2!I109/1000</f>
        <v>0</v>
      </c>
      <c r="K82" s="47">
        <f>[1]Лист2!J109/1000</f>
        <v>0</v>
      </c>
      <c r="L82" s="47">
        <f>[1]Лист2!K109/1000</f>
        <v>0</v>
      </c>
      <c r="M82" s="47">
        <f>[1]Лист2!L109/1000</f>
        <v>0</v>
      </c>
      <c r="N82" s="47">
        <f>[1]Лист2!M109/1000</f>
        <v>0</v>
      </c>
      <c r="O82" s="47">
        <f>[1]Лист2!N109/1000</f>
        <v>0</v>
      </c>
      <c r="P82" s="47">
        <f>[1]Лист2!O109/1000</f>
        <v>0</v>
      </c>
      <c r="Q82" s="47">
        <f>[1]Лист2!P109/1000</f>
        <v>0</v>
      </c>
      <c r="R82" s="47">
        <f>[1]Лист2!Q109/1000</f>
        <v>0</v>
      </c>
      <c r="S82" s="47">
        <f>[1]Лист2!R109/1000</f>
        <v>0</v>
      </c>
      <c r="T82" s="47">
        <f>[1]Лист2!S109/1000</f>
        <v>0</v>
      </c>
      <c r="U82" s="47">
        <f>[1]Лист2!T109/1000</f>
        <v>0</v>
      </c>
      <c r="V82" s="47">
        <f>[1]Лист2!U109/1000</f>
        <v>0</v>
      </c>
      <c r="W82" s="47">
        <f>[1]Лист2!V109/1000</f>
        <v>0</v>
      </c>
      <c r="X82" s="47">
        <f>[1]Лист2!W109/1000</f>
        <v>0</v>
      </c>
      <c r="Y82" s="47">
        <f>[1]Лист2!X109/1000</f>
        <v>0</v>
      </c>
      <c r="Z82" s="47">
        <f>[1]Лист2!Y109/1000</f>
        <v>0</v>
      </c>
      <c r="AA82" s="47">
        <f>[1]Лист2!Z109/1000</f>
        <v>0</v>
      </c>
      <c r="AB82" s="47">
        <f>[1]Лист2!AA109/1000</f>
        <v>0</v>
      </c>
      <c r="AC82" s="32">
        <f>SUM(E82:AB82)</f>
        <v>0</v>
      </c>
      <c r="AD82" s="29"/>
    </row>
    <row r="83" spans="1:30" s="17" customFormat="1" ht="18" customHeight="1" x14ac:dyDescent="0.2">
      <c r="A83" s="55"/>
      <c r="B83" s="55"/>
      <c r="C83" s="37" t="s">
        <v>0</v>
      </c>
      <c r="D83" s="37" t="s">
        <v>47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34"/>
      <c r="AD83" s="29"/>
    </row>
    <row r="84" spans="1:30" s="17" customFormat="1" ht="18" customHeight="1" x14ac:dyDescent="0.2">
      <c r="A84" s="38"/>
      <c r="B84" s="38"/>
      <c r="C84" s="37" t="s">
        <v>48</v>
      </c>
      <c r="D84" s="3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34"/>
      <c r="AD84" s="29"/>
    </row>
    <row r="85" spans="1:30" s="17" customFormat="1" ht="18" customHeight="1" x14ac:dyDescent="0.2">
      <c r="A85" s="38"/>
      <c r="B85" s="38"/>
      <c r="C85" s="37" t="s">
        <v>49</v>
      </c>
      <c r="D85" s="3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34"/>
      <c r="AD85" s="29"/>
    </row>
    <row r="86" spans="1:30" s="17" customFormat="1" ht="18" customHeight="1" x14ac:dyDescent="0.2">
      <c r="A86" s="56" t="s">
        <v>66</v>
      </c>
      <c r="B86" s="56" t="s">
        <v>67</v>
      </c>
      <c r="C86" s="37" t="s">
        <v>43</v>
      </c>
      <c r="D86" s="37" t="s">
        <v>44</v>
      </c>
      <c r="E86" s="33">
        <v>7.6799999999821011E-2</v>
      </c>
      <c r="F86" s="33">
        <v>7.9200000000309953E-2</v>
      </c>
      <c r="G86" s="33">
        <v>7.6799999999821011E-2</v>
      </c>
      <c r="H86" s="33">
        <v>7.9200000000309953E-2</v>
      </c>
      <c r="I86" s="33">
        <v>8.6399999999593996E-2</v>
      </c>
      <c r="J86" s="33">
        <v>8.6400000000139698E-2</v>
      </c>
      <c r="K86" s="33">
        <v>0.12720000000026629</v>
      </c>
      <c r="L86" s="33">
        <v>0.12959999999966385</v>
      </c>
      <c r="M86" s="33">
        <v>0.1320000000001528</v>
      </c>
      <c r="N86" s="33">
        <v>0.13440000000009605</v>
      </c>
      <c r="O86" s="33">
        <v>0.13919999999998253</v>
      </c>
      <c r="P86" s="33">
        <v>0.14159999999992579</v>
      </c>
      <c r="Q86" s="33">
        <v>0.17519999999967695</v>
      </c>
      <c r="R86" s="33">
        <v>0.12480000000032306</v>
      </c>
      <c r="S86" s="33">
        <v>0.15360000000018773</v>
      </c>
      <c r="T86" s="33">
        <v>0.14879999999975552</v>
      </c>
      <c r="U86" s="33">
        <v>0.17039999999979044</v>
      </c>
      <c r="V86" s="33">
        <v>0.14640000000035797</v>
      </c>
      <c r="W86" s="33">
        <v>0.14879999999975552</v>
      </c>
      <c r="X86" s="33">
        <v>0.14640000000035797</v>
      </c>
      <c r="Y86" s="33">
        <v>0.15839999999952853</v>
      </c>
      <c r="Z86" s="33">
        <v>0.18000000000010913</v>
      </c>
      <c r="AA86" s="33">
        <v>0.12720000000026629</v>
      </c>
      <c r="AB86" s="33">
        <v>0.12719999999972059</v>
      </c>
      <c r="AC86" s="32">
        <f>SUM(E86:AB86)</f>
        <v>3.0959999999999122</v>
      </c>
      <c r="AD86" s="29"/>
    </row>
    <row r="87" spans="1:30" s="17" customFormat="1" ht="18" customHeight="1" x14ac:dyDescent="0.2">
      <c r="A87" s="56"/>
      <c r="B87" s="56"/>
      <c r="C87" s="37" t="s">
        <v>45</v>
      </c>
      <c r="D87" s="37" t="s">
        <v>46</v>
      </c>
      <c r="E87" s="33">
        <v>2.6400000000002422E-2</v>
      </c>
      <c r="F87" s="33">
        <v>4.7999999999998974E-2</v>
      </c>
      <c r="G87" s="33">
        <v>4.7999999999998974E-2</v>
      </c>
      <c r="H87" s="33">
        <v>4.8000000000003241E-2</v>
      </c>
      <c r="I87" s="33">
        <v>5.7599999999997917E-2</v>
      </c>
      <c r="J87" s="33">
        <v>5.0400000000001909E-2</v>
      </c>
      <c r="K87" s="33">
        <v>5.9999999999996591E-2</v>
      </c>
      <c r="L87" s="33">
        <v>7.2000000000002728E-2</v>
      </c>
      <c r="M87" s="33">
        <v>7.6800000000000063E-2</v>
      </c>
      <c r="N87" s="33">
        <v>7.9199999999998744E-2</v>
      </c>
      <c r="O87" s="33">
        <v>6.0000000000000851E-2</v>
      </c>
      <c r="P87" s="33">
        <v>7.1999999999998468E-2</v>
      </c>
      <c r="Q87" s="33">
        <v>7.4400000000001396E-2</v>
      </c>
      <c r="R87" s="33">
        <v>6.9599999999999801E-2</v>
      </c>
      <c r="S87" s="33">
        <v>7.1999999999998468E-2</v>
      </c>
      <c r="T87" s="33">
        <v>7.2000000000002728E-2</v>
      </c>
      <c r="U87" s="33">
        <v>7.9199999999998744E-2</v>
      </c>
      <c r="V87" s="33">
        <v>6.4799999999998192E-2</v>
      </c>
      <c r="W87" s="33">
        <v>7.2000000000002728E-2</v>
      </c>
      <c r="X87" s="33">
        <v>7.1999999999972891E-2</v>
      </c>
      <c r="Y87" s="33">
        <v>7.2000000000002728E-2</v>
      </c>
      <c r="Z87" s="33">
        <v>6.7200000000022436E-2</v>
      </c>
      <c r="AA87" s="33">
        <v>5.2799999999974999E-2</v>
      </c>
      <c r="AB87" s="33">
        <v>4.8000000000003241E-2</v>
      </c>
      <c r="AC87" s="32">
        <f>SUM(E87:AB87)</f>
        <v>1.5143999999999793</v>
      </c>
      <c r="AD87" s="29"/>
    </row>
    <row r="88" spans="1:30" s="17" customFormat="1" ht="18" customHeight="1" x14ac:dyDescent="0.2">
      <c r="A88" s="54"/>
      <c r="B88" s="54"/>
      <c r="C88" s="37" t="s">
        <v>0</v>
      </c>
      <c r="D88" s="37" t="s">
        <v>47</v>
      </c>
      <c r="E88" s="45">
        <v>7.8237800303600151</v>
      </c>
      <c r="F88" s="45">
        <v>8.921979829655422</v>
      </c>
      <c r="G88" s="45">
        <v>8.7250692550665772</v>
      </c>
      <c r="H88" s="45">
        <v>8.921979829655637</v>
      </c>
      <c r="I88" s="45">
        <v>10.003841689115985</v>
      </c>
      <c r="J88" s="45">
        <v>9.6363773337341261</v>
      </c>
      <c r="K88" s="45">
        <v>13.549211860354728</v>
      </c>
      <c r="L88" s="45">
        <v>14.282955108855518</v>
      </c>
      <c r="M88" s="45">
        <v>14.712544064690681</v>
      </c>
      <c r="N88" s="45">
        <v>15.02890173411196</v>
      </c>
      <c r="O88" s="45">
        <v>14.603128485212943</v>
      </c>
      <c r="P88" s="45">
        <v>15.303843462072553</v>
      </c>
      <c r="Q88" s="45">
        <v>18.33746132612017</v>
      </c>
      <c r="R88" s="45">
        <v>13.766451465094637</v>
      </c>
      <c r="S88" s="45">
        <v>16.342748714071611</v>
      </c>
      <c r="T88" s="45">
        <v>15.925248885733888</v>
      </c>
      <c r="U88" s="45">
        <v>18.102732144317716</v>
      </c>
      <c r="V88" s="45">
        <v>15.423889091506997</v>
      </c>
      <c r="W88" s="45">
        <v>15.925248885733888</v>
      </c>
      <c r="X88" s="45">
        <v>15.717442219088607</v>
      </c>
      <c r="Y88" s="45">
        <v>16.762607130957011</v>
      </c>
      <c r="Z88" s="45">
        <v>18.510111037814475</v>
      </c>
      <c r="AA88" s="45">
        <v>13.268131084789083</v>
      </c>
      <c r="AB88" s="45">
        <v>13.097811827275317</v>
      </c>
      <c r="AC88" s="34"/>
      <c r="AD88" s="29"/>
    </row>
    <row r="89" spans="1:30" s="17" customFormat="1" ht="18" customHeight="1" x14ac:dyDescent="0.2">
      <c r="A89" s="38"/>
      <c r="B89" s="38"/>
      <c r="C89" s="37" t="s">
        <v>48</v>
      </c>
      <c r="D89" s="43"/>
      <c r="E89" s="33">
        <v>0.34375000000083267</v>
      </c>
      <c r="F89" s="33">
        <v>0.60606060605822121</v>
      </c>
      <c r="G89" s="33">
        <v>0.62500000000144329</v>
      </c>
      <c r="H89" s="33">
        <v>0.60606060605827516</v>
      </c>
      <c r="I89" s="33">
        <v>0.66666666666977525</v>
      </c>
      <c r="J89" s="33">
        <v>0.58333333333241222</v>
      </c>
      <c r="K89" s="33">
        <v>0.47169811320653288</v>
      </c>
      <c r="L89" s="33">
        <v>0.55555555555701763</v>
      </c>
      <c r="M89" s="33">
        <v>0.58181818181750877</v>
      </c>
      <c r="N89" s="33">
        <v>0.58928571428528376</v>
      </c>
      <c r="O89" s="33">
        <v>0.43103448275868089</v>
      </c>
      <c r="P89" s="33">
        <v>0.5084745762714421</v>
      </c>
      <c r="Q89" s="33">
        <v>0.42465753424736635</v>
      </c>
      <c r="R89" s="33">
        <v>0.55769230769086242</v>
      </c>
      <c r="S89" s="33">
        <v>0.46874999999941713</v>
      </c>
      <c r="T89" s="33">
        <v>0.48387096774274885</v>
      </c>
      <c r="U89" s="33">
        <v>0.4647887323949304</v>
      </c>
      <c r="V89" s="33">
        <v>0.4426229508185775</v>
      </c>
      <c r="W89" s="33">
        <v>0.48387096774274885</v>
      </c>
      <c r="X89" s="33">
        <v>0.49180327868713691</v>
      </c>
      <c r="Y89" s="33">
        <v>0.45454545454682471</v>
      </c>
      <c r="Z89" s="33">
        <v>0.37333333333323165</v>
      </c>
      <c r="AA89" s="33">
        <v>0.41509433962157594</v>
      </c>
      <c r="AB89" s="33">
        <v>0.37735849056689214</v>
      </c>
      <c r="AC89" s="34"/>
      <c r="AD89" s="29"/>
    </row>
    <row r="90" spans="1:30" s="17" customFormat="1" ht="18" customHeight="1" x14ac:dyDescent="0.2">
      <c r="A90" s="40"/>
      <c r="B90" s="44"/>
      <c r="C90" s="37" t="s">
        <v>49</v>
      </c>
      <c r="D90" s="37"/>
      <c r="E90" s="33">
        <v>0.94568659930462462</v>
      </c>
      <c r="F90" s="33">
        <v>0.85519783155492191</v>
      </c>
      <c r="G90" s="33">
        <v>0.84799830400453791</v>
      </c>
      <c r="H90" s="33">
        <v>0.85519783155490148</v>
      </c>
      <c r="I90" s="33">
        <v>0.8320502943366499</v>
      </c>
      <c r="J90" s="33">
        <v>0.86377890089877973</v>
      </c>
      <c r="K90" s="33">
        <v>0.90443159251186411</v>
      </c>
      <c r="L90" s="33">
        <v>0.87415727612099525</v>
      </c>
      <c r="M90" s="33">
        <v>0.86434833770962982</v>
      </c>
      <c r="N90" s="33">
        <v>0.86153846153862379</v>
      </c>
      <c r="O90" s="33">
        <v>0.9183240863664992</v>
      </c>
      <c r="P90" s="33">
        <v>0.89138513020671173</v>
      </c>
      <c r="Q90" s="33">
        <v>0.92044435249549617</v>
      </c>
      <c r="R90" s="33">
        <v>0.87336387432879437</v>
      </c>
      <c r="S90" s="33">
        <v>0.90545893595907123</v>
      </c>
      <c r="T90" s="33">
        <v>0.90015925141522646</v>
      </c>
      <c r="U90" s="33">
        <v>0.90683466121057132</v>
      </c>
      <c r="V90" s="33">
        <v>0.91442866057532146</v>
      </c>
      <c r="W90" s="33">
        <v>0.90015925141522646</v>
      </c>
      <c r="X90" s="33">
        <v>0.8973499661210711</v>
      </c>
      <c r="Y90" s="33">
        <v>0.91036647746213484</v>
      </c>
      <c r="Z90" s="33">
        <v>0.93684151472738808</v>
      </c>
      <c r="AA90" s="33">
        <v>0.92359166350036592</v>
      </c>
      <c r="AB90" s="33">
        <v>0.93560171895047817</v>
      </c>
      <c r="AC90" s="34"/>
      <c r="AD90" s="29"/>
    </row>
    <row r="91" spans="1:30" s="17" customFormat="1" ht="18" customHeight="1" x14ac:dyDescent="0.2">
      <c r="A91" s="54" t="s">
        <v>68</v>
      </c>
      <c r="B91" s="54" t="s">
        <v>69</v>
      </c>
      <c r="C91" s="37" t="s">
        <v>43</v>
      </c>
      <c r="D91" s="37" t="s">
        <v>44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2">
        <f>SUM(E91:AB91)</f>
        <v>0</v>
      </c>
      <c r="AD91" s="29"/>
    </row>
    <row r="92" spans="1:30" s="17" customFormat="1" ht="18" customHeight="1" x14ac:dyDescent="0.2">
      <c r="A92" s="55"/>
      <c r="B92" s="55"/>
      <c r="C92" s="37" t="s">
        <v>45</v>
      </c>
      <c r="D92" s="37" t="s">
        <v>46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2">
        <f>SUM(E92:AB92)</f>
        <v>0</v>
      </c>
      <c r="AD92" s="29"/>
    </row>
    <row r="93" spans="1:30" s="17" customFormat="1" ht="18" customHeight="1" x14ac:dyDescent="0.2">
      <c r="A93" s="55"/>
      <c r="B93" s="55"/>
      <c r="C93" s="37" t="s">
        <v>0</v>
      </c>
      <c r="D93" s="37" t="s">
        <v>47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34"/>
      <c r="AD93" s="29"/>
    </row>
    <row r="94" spans="1:30" s="17" customFormat="1" ht="18" customHeight="1" x14ac:dyDescent="0.2">
      <c r="A94" s="38"/>
      <c r="B94" s="38"/>
      <c r="C94" s="37" t="s">
        <v>48</v>
      </c>
      <c r="D94" s="37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4"/>
      <c r="AD94" s="29"/>
    </row>
    <row r="95" spans="1:30" s="17" customFormat="1" ht="18" customHeight="1" x14ac:dyDescent="0.2">
      <c r="A95" s="38"/>
      <c r="B95" s="38"/>
      <c r="C95" s="37" t="s">
        <v>49</v>
      </c>
      <c r="D95" s="37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4"/>
      <c r="AD95" s="29"/>
    </row>
    <row r="96" spans="1:30" s="17" customFormat="1" ht="18" customHeight="1" x14ac:dyDescent="0.2">
      <c r="A96" s="54" t="s">
        <v>70</v>
      </c>
      <c r="B96" s="54" t="s">
        <v>69</v>
      </c>
      <c r="C96" s="37" t="s">
        <v>43</v>
      </c>
      <c r="D96" s="37" t="s">
        <v>44</v>
      </c>
      <c r="E96" s="33">
        <v>3.4540000000000001E-2</v>
      </c>
      <c r="F96" s="33">
        <v>3.2170000000000004E-2</v>
      </c>
      <c r="G96" s="33">
        <v>2.9159999999999998E-2</v>
      </c>
      <c r="H96" s="33">
        <v>2.9139999999999999E-2</v>
      </c>
      <c r="I96" s="33">
        <v>2.8239999999999998E-2</v>
      </c>
      <c r="J96" s="33">
        <v>3.6560000000000002E-2</v>
      </c>
      <c r="K96" s="33">
        <v>0.05</v>
      </c>
      <c r="L96" s="33">
        <v>5.1619999999999999E-2</v>
      </c>
      <c r="M96" s="33">
        <v>6.046E-2</v>
      </c>
      <c r="N96" s="33">
        <v>6.5560000000000007E-2</v>
      </c>
      <c r="O96" s="33">
        <v>6.046E-2</v>
      </c>
      <c r="P96" s="33">
        <v>6.1670000000000003E-2</v>
      </c>
      <c r="Q96" s="33">
        <v>6.1759999999999995E-2</v>
      </c>
      <c r="R96" s="33">
        <v>6.6799999999999998E-2</v>
      </c>
      <c r="S96" s="33">
        <v>5.9900000000000002E-2</v>
      </c>
      <c r="T96" s="33">
        <v>6.0789999999999997E-2</v>
      </c>
      <c r="U96" s="33">
        <v>6.2659999999999993E-2</v>
      </c>
      <c r="V96" s="33">
        <v>6.5019999999999994E-2</v>
      </c>
      <c r="W96" s="33">
        <v>6.4299999999999996E-2</v>
      </c>
      <c r="X96" s="33">
        <v>6.2659999999999993E-2</v>
      </c>
      <c r="Y96" s="33">
        <v>6.2869999999999995E-2</v>
      </c>
      <c r="Z96" s="33">
        <v>5.9830000000000001E-2</v>
      </c>
      <c r="AA96" s="33">
        <v>5.2240000000000002E-2</v>
      </c>
      <c r="AB96" s="33">
        <v>4.3900000000000002E-2</v>
      </c>
      <c r="AC96" s="32">
        <f>SUM(E96:AB96)</f>
        <v>1.2623100000000003</v>
      </c>
      <c r="AD96" s="29"/>
    </row>
    <row r="97" spans="1:30" s="17" customFormat="1" ht="18" customHeight="1" x14ac:dyDescent="0.2">
      <c r="A97" s="55"/>
      <c r="B97" s="55"/>
      <c r="C97" s="37" t="s">
        <v>45</v>
      </c>
      <c r="D97" s="37" t="s">
        <v>46</v>
      </c>
      <c r="E97" s="33">
        <v>1.694E-2</v>
      </c>
      <c r="F97" s="33">
        <v>1.7500000000000002E-2</v>
      </c>
      <c r="G97" s="33">
        <v>1.6789999999999999E-2</v>
      </c>
      <c r="H97" s="33">
        <v>1.7420000000000001E-2</v>
      </c>
      <c r="I97" s="33">
        <v>1.609E-2</v>
      </c>
      <c r="J97" s="33">
        <v>1.6739999999999998E-2</v>
      </c>
      <c r="K97" s="33">
        <v>1.6149999999999998E-2</v>
      </c>
      <c r="L97" s="33">
        <v>1.6719999999999999E-2</v>
      </c>
      <c r="M97" s="33">
        <v>1.78E-2</v>
      </c>
      <c r="N97" s="33">
        <v>2.0989999999999998E-2</v>
      </c>
      <c r="O97" s="33">
        <v>2.043E-2</v>
      </c>
      <c r="P97" s="33">
        <v>1.8630000000000001E-2</v>
      </c>
      <c r="Q97" s="33">
        <v>1.9190000000000002E-2</v>
      </c>
      <c r="R97" s="33">
        <v>2.1219999999999999E-2</v>
      </c>
      <c r="S97" s="33">
        <v>1.9960000000000002E-2</v>
      </c>
      <c r="T97" s="33">
        <v>2.07E-2</v>
      </c>
      <c r="U97" s="33">
        <v>2.2069999999999999E-2</v>
      </c>
      <c r="V97" s="33">
        <v>2.2679999999999999E-2</v>
      </c>
      <c r="W97" s="33">
        <v>2.2859999999999998E-2</v>
      </c>
      <c r="X97" s="33">
        <v>2.462E-2</v>
      </c>
      <c r="Y97" s="33">
        <v>2.1079999999999998E-2</v>
      </c>
      <c r="Z97" s="33">
        <v>2.0140000000000002E-2</v>
      </c>
      <c r="AA97" s="33">
        <v>1.9120000000000002E-2</v>
      </c>
      <c r="AB97" s="33">
        <v>1.9710000000000002E-2</v>
      </c>
      <c r="AC97" s="32">
        <f>SUM(E97:AB97)</f>
        <v>0.46554999999999996</v>
      </c>
      <c r="AD97" s="29"/>
    </row>
    <row r="98" spans="1:30" s="17" customFormat="1" ht="18" customHeight="1" x14ac:dyDescent="0.2">
      <c r="A98" s="55"/>
      <c r="B98" s="55"/>
      <c r="C98" s="37" t="s">
        <v>0</v>
      </c>
      <c r="D98" s="37" t="s">
        <v>47</v>
      </c>
      <c r="E98" s="45">
        <v>3.706208651188879</v>
      </c>
      <c r="F98" s="45">
        <v>3.5281152583946844</v>
      </c>
      <c r="G98" s="45">
        <v>3.2416496995173385</v>
      </c>
      <c r="H98" s="45">
        <v>3.2707036869799411</v>
      </c>
      <c r="I98" s="45">
        <v>3.131222314572137</v>
      </c>
      <c r="J98" s="45">
        <v>3.8738162459644521</v>
      </c>
      <c r="K98" s="45">
        <v>5.0619970687001246</v>
      </c>
      <c r="L98" s="45">
        <v>5.2273915571486516</v>
      </c>
      <c r="M98" s="45">
        <v>6.0718498136717427</v>
      </c>
      <c r="N98" s="45">
        <v>6.6318083208868197</v>
      </c>
      <c r="O98" s="45">
        <v>6.1482143734307364</v>
      </c>
      <c r="P98" s="45">
        <v>6.2064120046908506</v>
      </c>
      <c r="Q98" s="45">
        <v>6.2305073012546428</v>
      </c>
      <c r="R98" s="45">
        <v>6.7523537035624877</v>
      </c>
      <c r="S98" s="45">
        <v>6.0826624354227494</v>
      </c>
      <c r="T98" s="45">
        <v>6.1866771307187385</v>
      </c>
      <c r="U98" s="45">
        <v>6.4001086735188979</v>
      </c>
      <c r="V98" s="45">
        <v>6.6341094716287659</v>
      </c>
      <c r="W98" s="45">
        <v>6.5744437013158521</v>
      </c>
      <c r="X98" s="45">
        <v>6.4858622418199356</v>
      </c>
      <c r="Y98" s="45">
        <v>6.388237329823431</v>
      </c>
      <c r="Z98" s="45">
        <v>6.0817750131609962</v>
      </c>
      <c r="AA98" s="45">
        <v>5.3592540612149469</v>
      </c>
      <c r="AB98" s="45">
        <v>4.6359980120012567</v>
      </c>
      <c r="AC98" s="34"/>
      <c r="AD98" s="29"/>
    </row>
    <row r="99" spans="1:30" s="17" customFormat="1" ht="18" customHeight="1" x14ac:dyDescent="0.2">
      <c r="A99" s="38"/>
      <c r="B99" s="38"/>
      <c r="C99" s="37" t="s">
        <v>48</v>
      </c>
      <c r="D99" s="37"/>
      <c r="E99" s="33">
        <v>0.49044585987261147</v>
      </c>
      <c r="F99" s="33">
        <v>0.54398507926639728</v>
      </c>
      <c r="G99" s="33">
        <v>0.57578875171467769</v>
      </c>
      <c r="H99" s="33">
        <v>0.59780370624571044</v>
      </c>
      <c r="I99" s="33">
        <v>0.56975920679886694</v>
      </c>
      <c r="J99" s="33">
        <v>0.45787746170678328</v>
      </c>
      <c r="K99" s="33">
        <v>0.32299999999999995</v>
      </c>
      <c r="L99" s="33">
        <v>0.32390546299883766</v>
      </c>
      <c r="M99" s="33">
        <v>0.29440952695997352</v>
      </c>
      <c r="N99" s="33">
        <v>0.32016473459426475</v>
      </c>
      <c r="O99" s="33">
        <v>0.33790936156136286</v>
      </c>
      <c r="P99" s="33">
        <v>0.30209177882276633</v>
      </c>
      <c r="Q99" s="33">
        <v>0.31071891191709849</v>
      </c>
      <c r="R99" s="33">
        <v>0.31766467065868265</v>
      </c>
      <c r="S99" s="33">
        <v>0.33322203672787981</v>
      </c>
      <c r="T99" s="33">
        <v>0.34051653232439549</v>
      </c>
      <c r="U99" s="33">
        <v>0.35221832109798917</v>
      </c>
      <c r="V99" s="33">
        <v>0.3488157490003076</v>
      </c>
      <c r="W99" s="33">
        <v>0.35552099533437015</v>
      </c>
      <c r="X99" s="33">
        <v>0.39291413980210665</v>
      </c>
      <c r="Y99" s="33">
        <v>0.33529505328455544</v>
      </c>
      <c r="Z99" s="33">
        <v>0.3366204245361859</v>
      </c>
      <c r="AA99" s="33">
        <v>0.36600306278713629</v>
      </c>
      <c r="AB99" s="33">
        <v>0.44897494305239183</v>
      </c>
      <c r="AC99" s="34"/>
      <c r="AD99" s="29"/>
    </row>
    <row r="100" spans="1:30" s="17" customFormat="1" ht="18" customHeight="1" x14ac:dyDescent="0.2">
      <c r="A100" s="38"/>
      <c r="B100" s="38"/>
      <c r="C100" s="37" t="s">
        <v>49</v>
      </c>
      <c r="D100" s="37"/>
      <c r="E100" s="33">
        <v>0.89783207036795143</v>
      </c>
      <c r="F100" s="33">
        <v>0.87843765299797172</v>
      </c>
      <c r="G100" s="33">
        <v>0.86661077393142583</v>
      </c>
      <c r="H100" s="33">
        <v>0.85832348060605868</v>
      </c>
      <c r="I100" s="33">
        <v>0.86886726556153493</v>
      </c>
      <c r="J100" s="33">
        <v>0.90922175253295612</v>
      </c>
      <c r="K100" s="33">
        <v>0.95159195444667821</v>
      </c>
      <c r="L100" s="33">
        <v>0.95133968706988514</v>
      </c>
      <c r="M100" s="33">
        <v>0.95928967149137301</v>
      </c>
      <c r="N100" s="33">
        <v>0.95237859528882141</v>
      </c>
      <c r="O100" s="33">
        <v>0.94737471065959711</v>
      </c>
      <c r="P100" s="33">
        <v>0.95727340308131004</v>
      </c>
      <c r="Q100" s="33">
        <v>0.95496295457164182</v>
      </c>
      <c r="R100" s="33">
        <v>0.95306808208802862</v>
      </c>
      <c r="S100" s="33">
        <v>0.94871496991763693</v>
      </c>
      <c r="T100" s="33">
        <v>0.9466236231300138</v>
      </c>
      <c r="U100" s="33">
        <v>0.94320411904496926</v>
      </c>
      <c r="V100" s="33">
        <v>0.94420648291559339</v>
      </c>
      <c r="W100" s="33">
        <v>0.94222496853902382</v>
      </c>
      <c r="X100" s="33">
        <v>0.9307334380732365</v>
      </c>
      <c r="Y100" s="33">
        <v>0.9481238351610678</v>
      </c>
      <c r="Z100" s="33">
        <v>0.94774455796381174</v>
      </c>
      <c r="AA100" s="33">
        <v>0.93907757332749464</v>
      </c>
      <c r="AB100" s="33">
        <v>0.91227111823826657</v>
      </c>
      <c r="AC100" s="34"/>
      <c r="AD100" s="29"/>
    </row>
    <row r="101" spans="1:30" s="17" customFormat="1" ht="18" customHeight="1" x14ac:dyDescent="0.2">
      <c r="A101" s="54" t="s">
        <v>71</v>
      </c>
      <c r="B101" s="54" t="s">
        <v>69</v>
      </c>
      <c r="C101" s="37" t="s">
        <v>43</v>
      </c>
      <c r="D101" s="37" t="s">
        <v>44</v>
      </c>
      <c r="E101" s="33">
        <v>4.7999999999956341E-2</v>
      </c>
      <c r="F101" s="33">
        <v>4.7999999999956341E-2</v>
      </c>
      <c r="G101" s="33">
        <v>4.7999999999956341E-2</v>
      </c>
      <c r="H101" s="33">
        <v>4.7999999999956341E-2</v>
      </c>
      <c r="I101" s="33">
        <v>4.7999999999956341E-2</v>
      </c>
      <c r="J101" s="33">
        <v>4.7999999999956341E-2</v>
      </c>
      <c r="K101" s="33">
        <v>4.7999999999956341E-2</v>
      </c>
      <c r="L101" s="33">
        <v>9.6000000000458385E-2</v>
      </c>
      <c r="M101" s="33">
        <v>4.7999999999956341E-2</v>
      </c>
      <c r="N101" s="33">
        <v>9.5999999999912683E-2</v>
      </c>
      <c r="O101" s="33">
        <v>9.5999999999912683E-2</v>
      </c>
      <c r="P101" s="33">
        <v>4.7999999999956341E-2</v>
      </c>
      <c r="Q101" s="33">
        <v>9.5999999999912683E-2</v>
      </c>
      <c r="R101" s="33">
        <v>9.5999999999912683E-2</v>
      </c>
      <c r="S101" s="33">
        <v>4.7999999999956341E-2</v>
      </c>
      <c r="T101" s="33">
        <v>9.6000000000458385E-2</v>
      </c>
      <c r="U101" s="33">
        <v>4.7999999999956341E-2</v>
      </c>
      <c r="V101" s="33">
        <v>4.7999999999956341E-2</v>
      </c>
      <c r="W101" s="33">
        <v>9.5999999999912683E-2</v>
      </c>
      <c r="X101" s="33">
        <v>9.5999999999912683E-2</v>
      </c>
      <c r="Y101" s="33">
        <v>0.33600000000024011</v>
      </c>
      <c r="Z101" s="33">
        <v>0.33599999999969443</v>
      </c>
      <c r="AA101" s="33">
        <v>0.28800000000028375</v>
      </c>
      <c r="AB101" s="33">
        <v>0.28799999999973808</v>
      </c>
      <c r="AC101" s="32">
        <f>SUM(E101:AB101)</f>
        <v>2.5919999999998251</v>
      </c>
      <c r="AD101" s="29"/>
    </row>
    <row r="102" spans="1:30" s="17" customFormat="1" ht="18" customHeight="1" x14ac:dyDescent="0.2">
      <c r="A102" s="55"/>
      <c r="B102" s="55"/>
      <c r="C102" s="37" t="s">
        <v>45</v>
      </c>
      <c r="D102" s="37" t="s">
        <v>46</v>
      </c>
      <c r="E102" s="33">
        <v>2.3999999999978171E-2</v>
      </c>
      <c r="F102" s="33">
        <v>2.3999999999978171E-2</v>
      </c>
      <c r="G102" s="33">
        <v>2.3999999999978171E-2</v>
      </c>
      <c r="H102" s="33">
        <v>2.400000000052387E-2</v>
      </c>
      <c r="I102" s="33">
        <v>2.3999999999978171E-2</v>
      </c>
      <c r="J102" s="33">
        <v>2.3999999999978171E-2</v>
      </c>
      <c r="K102" s="33">
        <v>2.3999999999978171E-2</v>
      </c>
      <c r="L102" s="33">
        <v>5.7599999999729333E-2</v>
      </c>
      <c r="M102" s="33">
        <v>2.3999999999978171E-2</v>
      </c>
      <c r="N102" s="33">
        <v>3.8400000000183357E-2</v>
      </c>
      <c r="O102" s="33">
        <v>4.7999999999956341E-2</v>
      </c>
      <c r="P102" s="33">
        <v>2.3999999999978171E-2</v>
      </c>
      <c r="Q102" s="33">
        <v>4.7999999999956341E-2</v>
      </c>
      <c r="R102" s="33">
        <v>4.7999999999956341E-2</v>
      </c>
      <c r="S102" s="33">
        <v>2.3999999999978171E-2</v>
      </c>
      <c r="T102" s="33">
        <v>4.7999999999956341E-2</v>
      </c>
      <c r="U102" s="33">
        <v>2.3999999999978171E-2</v>
      </c>
      <c r="V102" s="33">
        <v>2.3999999999978171E-2</v>
      </c>
      <c r="W102" s="33">
        <v>4.7999999999956341E-2</v>
      </c>
      <c r="X102" s="33">
        <v>4.7999999999956341E-2</v>
      </c>
      <c r="Y102" s="33">
        <v>0.19200000000037107</v>
      </c>
      <c r="Z102" s="33">
        <v>0.21599999999980354</v>
      </c>
      <c r="AA102" s="33">
        <v>0.11999999999989086</v>
      </c>
      <c r="AB102" s="33">
        <v>0.14400000000041474</v>
      </c>
      <c r="AC102" s="32">
        <f>SUM(E102:AB102)</f>
        <v>1.3440000000004144</v>
      </c>
      <c r="AD102" s="29"/>
    </row>
    <row r="103" spans="1:30" s="17" customFormat="1" ht="18" customHeight="1" x14ac:dyDescent="0.2">
      <c r="A103" s="55"/>
      <c r="B103" s="55"/>
      <c r="C103" s="37" t="s">
        <v>0</v>
      </c>
      <c r="D103" s="37" t="s">
        <v>47</v>
      </c>
      <c r="E103" s="45">
        <v>5.1700993699370086</v>
      </c>
      <c r="F103" s="45">
        <v>5.1700993699370086</v>
      </c>
      <c r="G103" s="45">
        <v>5.1700993699370086</v>
      </c>
      <c r="H103" s="45">
        <v>5.1700993699605187</v>
      </c>
      <c r="I103" s="45">
        <v>5.1700993699370086</v>
      </c>
      <c r="J103" s="45">
        <v>5.1700993699370086</v>
      </c>
      <c r="K103" s="45">
        <v>5.1700993699370086</v>
      </c>
      <c r="L103" s="45">
        <v>10.785575759275876</v>
      </c>
      <c r="M103" s="45">
        <v>5.1700993699370086</v>
      </c>
      <c r="N103" s="45">
        <v>9.9609984871839607</v>
      </c>
      <c r="O103" s="45">
        <v>10.340198739874017</v>
      </c>
      <c r="P103" s="45">
        <v>5.1700993699370086</v>
      </c>
      <c r="Q103" s="45">
        <v>10.340198739874017</v>
      </c>
      <c r="R103" s="45">
        <v>10.340198739874017</v>
      </c>
      <c r="S103" s="45">
        <v>5.1700993699370086</v>
      </c>
      <c r="T103" s="45">
        <v>10.340198739921039</v>
      </c>
      <c r="U103" s="45">
        <v>5.1700993699370086</v>
      </c>
      <c r="V103" s="45">
        <v>5.1700993699370086</v>
      </c>
      <c r="W103" s="45">
        <v>10.340198739874017</v>
      </c>
      <c r="X103" s="45">
        <v>10.340198739874017</v>
      </c>
      <c r="Y103" s="45">
        <v>37.282116755175629</v>
      </c>
      <c r="Z103" s="45">
        <v>38.481657750469608</v>
      </c>
      <c r="AA103" s="45">
        <v>30.057803468229281</v>
      </c>
      <c r="AB103" s="45">
        <v>31.020596219645562</v>
      </c>
      <c r="AC103" s="34"/>
      <c r="AD103" s="29"/>
    </row>
    <row r="104" spans="1:30" s="17" customFormat="1" ht="18" customHeight="1" x14ac:dyDescent="0.2">
      <c r="A104" s="38"/>
      <c r="B104" s="38"/>
      <c r="C104" s="37" t="s">
        <v>48</v>
      </c>
      <c r="D104" s="37"/>
      <c r="E104" s="33">
        <v>0.5</v>
      </c>
      <c r="F104" s="33">
        <v>0.5</v>
      </c>
      <c r="G104" s="33">
        <v>0.5</v>
      </c>
      <c r="H104" s="33">
        <v>0.50000000001136868</v>
      </c>
      <c r="I104" s="33">
        <v>0.5</v>
      </c>
      <c r="J104" s="33">
        <v>0.5</v>
      </c>
      <c r="K104" s="33">
        <v>0.5</v>
      </c>
      <c r="L104" s="33">
        <v>0.59999999999431564</v>
      </c>
      <c r="M104" s="33">
        <v>0.5</v>
      </c>
      <c r="N104" s="33">
        <v>0.40000000000227381</v>
      </c>
      <c r="O104" s="33">
        <v>0.5</v>
      </c>
      <c r="P104" s="33">
        <v>0.5</v>
      </c>
      <c r="Q104" s="33">
        <v>0.5</v>
      </c>
      <c r="R104" s="33">
        <v>0.5</v>
      </c>
      <c r="S104" s="33">
        <v>0.5</v>
      </c>
      <c r="T104" s="33">
        <v>0.49999999999715777</v>
      </c>
      <c r="U104" s="33">
        <v>0.5</v>
      </c>
      <c r="V104" s="33">
        <v>0.5</v>
      </c>
      <c r="W104" s="33">
        <v>0.5</v>
      </c>
      <c r="X104" s="33">
        <v>0.5</v>
      </c>
      <c r="Y104" s="33">
        <v>0.57142857142926751</v>
      </c>
      <c r="Z104" s="33">
        <v>0.64285714285714279</v>
      </c>
      <c r="AA104" s="33">
        <v>0.41666666666587721</v>
      </c>
      <c r="AB104" s="33">
        <v>0.50000000000189482</v>
      </c>
      <c r="AC104" s="34"/>
      <c r="AD104" s="29"/>
    </row>
    <row r="105" spans="1:30" s="17" customFormat="1" ht="18" customHeight="1" x14ac:dyDescent="0.2">
      <c r="A105" s="38"/>
      <c r="B105" s="38"/>
      <c r="C105" s="37" t="s">
        <v>49</v>
      </c>
      <c r="D105" s="37"/>
      <c r="E105" s="33">
        <v>0.89442719099991586</v>
      </c>
      <c r="F105" s="33">
        <v>0.89442719099991586</v>
      </c>
      <c r="G105" s="33">
        <v>0.89442719099991586</v>
      </c>
      <c r="H105" s="33">
        <v>0.89442719099584855</v>
      </c>
      <c r="I105" s="33">
        <v>0.89442719099991586</v>
      </c>
      <c r="J105" s="33">
        <v>0.89442719099991586</v>
      </c>
      <c r="K105" s="33">
        <v>0.89442719099991586</v>
      </c>
      <c r="L105" s="33">
        <v>0.8574929257146946</v>
      </c>
      <c r="M105" s="33">
        <v>0.89442719099991586</v>
      </c>
      <c r="N105" s="33">
        <v>0.92847669088453133</v>
      </c>
      <c r="O105" s="33">
        <v>0.89442719099991586</v>
      </c>
      <c r="P105" s="33">
        <v>0.89442719099991586</v>
      </c>
      <c r="Q105" s="33">
        <v>0.89442719099991586</v>
      </c>
      <c r="R105" s="33">
        <v>0.89442719099991586</v>
      </c>
      <c r="S105" s="33">
        <v>0.89442719099991586</v>
      </c>
      <c r="T105" s="33">
        <v>0.89442719100093271</v>
      </c>
      <c r="U105" s="33">
        <v>0.89442719099991586</v>
      </c>
      <c r="V105" s="33">
        <v>0.89442719099991586</v>
      </c>
      <c r="W105" s="33">
        <v>0.89442719099991586</v>
      </c>
      <c r="X105" s="33">
        <v>0.89442719099991586</v>
      </c>
      <c r="Y105" s="33">
        <v>0.86824314212419884</v>
      </c>
      <c r="Z105" s="33">
        <v>0.84117847537655355</v>
      </c>
      <c r="AA105" s="33">
        <v>0.92307692307718181</v>
      </c>
      <c r="AB105" s="33">
        <v>0.89442719099923795</v>
      </c>
      <c r="AC105" s="34"/>
      <c r="AD105" s="29"/>
    </row>
    <row r="106" spans="1:30" s="17" customFormat="1" ht="18" customHeight="1" x14ac:dyDescent="0.2">
      <c r="A106" s="54" t="s">
        <v>72</v>
      </c>
      <c r="B106" s="54" t="s">
        <v>73</v>
      </c>
      <c r="C106" s="37" t="s">
        <v>43</v>
      </c>
      <c r="D106" s="37" t="s">
        <v>44</v>
      </c>
      <c r="E106" s="33">
        <v>0</v>
      </c>
      <c r="F106" s="33">
        <v>0</v>
      </c>
      <c r="G106" s="33">
        <v>0</v>
      </c>
      <c r="H106" s="33">
        <v>7.1999999999934519E-2</v>
      </c>
      <c r="I106" s="33">
        <v>0.14399999999986904</v>
      </c>
      <c r="J106" s="33">
        <v>0.14399999999986904</v>
      </c>
      <c r="K106" s="33">
        <v>0.21600000000062208</v>
      </c>
      <c r="L106" s="33">
        <v>0.28799999999973808</v>
      </c>
      <c r="M106" s="33">
        <v>0.28799999999973808</v>
      </c>
      <c r="N106" s="33">
        <v>0.21600000000062208</v>
      </c>
      <c r="O106" s="33">
        <v>0.21599999999980354</v>
      </c>
      <c r="P106" s="33">
        <v>0.14399999999986904</v>
      </c>
      <c r="Q106" s="33">
        <v>0.28799999999973808</v>
      </c>
      <c r="R106" s="33">
        <v>0.14399999999986904</v>
      </c>
      <c r="S106" s="33">
        <v>0.28800000000055659</v>
      </c>
      <c r="T106" s="33">
        <v>0.28799999999973808</v>
      </c>
      <c r="U106" s="33">
        <v>0.28799999999973808</v>
      </c>
      <c r="V106" s="33">
        <v>0.21600000000062208</v>
      </c>
      <c r="W106" s="33">
        <v>0.14399999999986904</v>
      </c>
      <c r="X106" s="33">
        <v>0.21599999999980354</v>
      </c>
      <c r="Y106" s="33">
        <v>0.21599999999980354</v>
      </c>
      <c r="Z106" s="33">
        <v>7.1999999999934519E-2</v>
      </c>
      <c r="AA106" s="33">
        <v>7.1999999999934519E-2</v>
      </c>
      <c r="AB106" s="33">
        <v>7.1999999999934519E-2</v>
      </c>
      <c r="AC106" s="32">
        <f>SUM(E106:AB106)</f>
        <v>4.0319999999996075</v>
      </c>
      <c r="AD106" s="29"/>
    </row>
    <row r="107" spans="1:30" s="17" customFormat="1" ht="18" customHeight="1" x14ac:dyDescent="0.2">
      <c r="A107" s="55"/>
      <c r="B107" s="55"/>
      <c r="C107" s="37" t="s">
        <v>45</v>
      </c>
      <c r="D107" s="37" t="s">
        <v>46</v>
      </c>
      <c r="E107" s="33">
        <v>0</v>
      </c>
      <c r="F107" s="33">
        <v>0</v>
      </c>
      <c r="G107" s="33">
        <v>0</v>
      </c>
      <c r="H107" s="33">
        <v>3.599999999996726E-2</v>
      </c>
      <c r="I107" s="33">
        <v>7.1999999999934519E-2</v>
      </c>
      <c r="J107" s="33">
        <v>7.1999999999934519E-2</v>
      </c>
      <c r="K107" s="33">
        <v>7.2000000000139147E-2</v>
      </c>
      <c r="L107" s="33">
        <v>9.3599999999833011E-2</v>
      </c>
      <c r="M107" s="33">
        <v>8.640000000000328E-2</v>
      </c>
      <c r="N107" s="33">
        <v>7.2000000000139147E-2</v>
      </c>
      <c r="O107" s="33">
        <v>7.1999999999934519E-2</v>
      </c>
      <c r="P107" s="33">
        <v>7.1999999999934519E-2</v>
      </c>
      <c r="Q107" s="33">
        <v>7.2000000000139147E-2</v>
      </c>
      <c r="R107" s="33">
        <v>7.1999999999934519E-2</v>
      </c>
      <c r="S107" s="33">
        <v>7.1999999999934519E-2</v>
      </c>
      <c r="T107" s="33">
        <v>7.2000000000139147E-2</v>
      </c>
      <c r="U107" s="33">
        <v>7.1999999999934519E-2</v>
      </c>
      <c r="V107" s="33">
        <v>7.1999999999934519E-2</v>
      </c>
      <c r="W107" s="33">
        <v>7.2000000000139147E-2</v>
      </c>
      <c r="X107" s="33">
        <v>7.1999999999934519E-2</v>
      </c>
      <c r="Y107" s="33">
        <v>7.1999999999934519E-2</v>
      </c>
      <c r="Z107" s="33">
        <v>3.599999999996726E-2</v>
      </c>
      <c r="AA107" s="33">
        <v>3.6000000000171894E-2</v>
      </c>
      <c r="AB107" s="33">
        <v>3.599999999996726E-2</v>
      </c>
      <c r="AC107" s="32">
        <f>SUM(E107:AB107)</f>
        <v>1.4039999999999511</v>
      </c>
      <c r="AD107" s="29"/>
    </row>
    <row r="108" spans="1:30" s="17" customFormat="1" ht="18" customHeight="1" x14ac:dyDescent="0.2">
      <c r="A108" s="55"/>
      <c r="B108" s="55"/>
      <c r="C108" s="37" t="s">
        <v>0</v>
      </c>
      <c r="D108" s="37" t="s">
        <v>47</v>
      </c>
      <c r="E108" s="45"/>
      <c r="F108" s="45"/>
      <c r="G108" s="45"/>
      <c r="H108" s="45">
        <v>7.7551490549055133</v>
      </c>
      <c r="I108" s="45">
        <v>15.510298109811027</v>
      </c>
      <c r="J108" s="45">
        <v>15.510298109811027</v>
      </c>
      <c r="K108" s="45">
        <v>21.934873943425579</v>
      </c>
      <c r="L108" s="45">
        <v>29.174206952312897</v>
      </c>
      <c r="M108" s="45">
        <v>28.96732441776242</v>
      </c>
      <c r="N108" s="45">
        <v>21.934873943425579</v>
      </c>
      <c r="O108" s="45">
        <v>21.934873943344535</v>
      </c>
      <c r="P108" s="45">
        <v>15.510298109811027</v>
      </c>
      <c r="Q108" s="45">
        <v>28.599576593858501</v>
      </c>
      <c r="R108" s="45">
        <v>15.510298109811027</v>
      </c>
      <c r="S108" s="45">
        <v>28.59957659393022</v>
      </c>
      <c r="T108" s="45">
        <v>28.599576593858501</v>
      </c>
      <c r="U108" s="45">
        <v>28.599576593853719</v>
      </c>
      <c r="V108" s="45">
        <v>21.934873943419344</v>
      </c>
      <c r="W108" s="45">
        <v>15.510298109819843</v>
      </c>
      <c r="X108" s="45">
        <v>21.934873943344535</v>
      </c>
      <c r="Y108" s="45">
        <v>21.934873943344535</v>
      </c>
      <c r="Z108" s="45">
        <v>7.7551490549055133</v>
      </c>
      <c r="AA108" s="45">
        <v>7.7551490549143303</v>
      </c>
      <c r="AB108" s="45">
        <v>7.7551490549055133</v>
      </c>
      <c r="AC108" s="34"/>
      <c r="AD108" s="29"/>
    </row>
    <row r="109" spans="1:30" s="17" customFormat="1" ht="18" customHeight="1" x14ac:dyDescent="0.2">
      <c r="A109" s="38"/>
      <c r="B109" s="38"/>
      <c r="C109" s="37" t="s">
        <v>48</v>
      </c>
      <c r="D109" s="37"/>
      <c r="E109" s="33"/>
      <c r="F109" s="33"/>
      <c r="G109" s="33"/>
      <c r="H109" s="33">
        <v>0.5</v>
      </c>
      <c r="I109" s="33">
        <v>0.5</v>
      </c>
      <c r="J109" s="33">
        <v>0.5</v>
      </c>
      <c r="K109" s="33">
        <v>0.33333333333301751</v>
      </c>
      <c r="L109" s="33">
        <v>0.32499999999971574</v>
      </c>
      <c r="M109" s="33">
        <v>0.30000000000028421</v>
      </c>
      <c r="N109" s="33">
        <v>0.33333333333301751</v>
      </c>
      <c r="O109" s="33">
        <v>0.33333333333333337</v>
      </c>
      <c r="P109" s="33">
        <v>0.5</v>
      </c>
      <c r="Q109" s="33">
        <v>0.25000000000071049</v>
      </c>
      <c r="R109" s="33">
        <v>0.5</v>
      </c>
      <c r="S109" s="33">
        <v>0.24999999999928949</v>
      </c>
      <c r="T109" s="33">
        <v>0.25000000000071049</v>
      </c>
      <c r="U109" s="33">
        <v>0.25</v>
      </c>
      <c r="V109" s="33">
        <v>0.33333333333207016</v>
      </c>
      <c r="W109" s="33">
        <v>0.50000000000142097</v>
      </c>
      <c r="X109" s="33">
        <v>0.33333333333333337</v>
      </c>
      <c r="Y109" s="33">
        <v>0.33333333333333337</v>
      </c>
      <c r="Z109" s="33">
        <v>0.5</v>
      </c>
      <c r="AA109" s="33">
        <v>0.50000000000284217</v>
      </c>
      <c r="AB109" s="33">
        <v>0.5</v>
      </c>
      <c r="AC109" s="34"/>
      <c r="AD109" s="29"/>
    </row>
    <row r="110" spans="1:30" s="17" customFormat="1" ht="18" customHeight="1" x14ac:dyDescent="0.2">
      <c r="A110" s="40"/>
      <c r="B110" s="40"/>
      <c r="C110" s="37" t="s">
        <v>49</v>
      </c>
      <c r="D110" s="37"/>
      <c r="E110" s="33"/>
      <c r="F110" s="33"/>
      <c r="G110" s="33"/>
      <c r="H110" s="33">
        <v>0.89442719099991586</v>
      </c>
      <c r="I110" s="33">
        <v>0.89442719099991586</v>
      </c>
      <c r="J110" s="33">
        <v>0.89442719099991586</v>
      </c>
      <c r="K110" s="33">
        <v>0.9486832980506037</v>
      </c>
      <c r="L110" s="33">
        <v>0.95103406873102758</v>
      </c>
      <c r="M110" s="33">
        <v>0.95782628522107649</v>
      </c>
      <c r="N110" s="33">
        <v>0.9486832980506037</v>
      </c>
      <c r="O110" s="33">
        <v>0.94868329805051377</v>
      </c>
      <c r="P110" s="33">
        <v>0.89442719099991586</v>
      </c>
      <c r="Q110" s="33">
        <v>0.97014250014516967</v>
      </c>
      <c r="R110" s="33">
        <v>0.89442719099991586</v>
      </c>
      <c r="S110" s="33">
        <v>0.97014250014549408</v>
      </c>
      <c r="T110" s="33">
        <v>0.97014250014516967</v>
      </c>
      <c r="U110" s="33">
        <v>0.97014250014533188</v>
      </c>
      <c r="V110" s="33">
        <v>0.94868329805087326</v>
      </c>
      <c r="W110" s="33">
        <v>0.89442719099940748</v>
      </c>
      <c r="X110" s="33">
        <v>0.94868329805051377</v>
      </c>
      <c r="Y110" s="33">
        <v>0.94868329805051377</v>
      </c>
      <c r="Z110" s="33">
        <v>0.89442719099991586</v>
      </c>
      <c r="AA110" s="33">
        <v>0.894427190998899</v>
      </c>
      <c r="AB110" s="33">
        <v>0.89442719099991586</v>
      </c>
      <c r="AC110" s="34"/>
      <c r="AD110" s="29"/>
    </row>
    <row r="111" spans="1:30" s="17" customFormat="1" ht="18" customHeight="1" x14ac:dyDescent="0.2">
      <c r="A111" s="54" t="s">
        <v>74</v>
      </c>
      <c r="B111" s="54" t="s">
        <v>73</v>
      </c>
      <c r="C111" s="37" t="s">
        <v>43</v>
      </c>
      <c r="D111" s="37" t="s">
        <v>44</v>
      </c>
      <c r="E111" s="33">
        <v>0.50879999999888237</v>
      </c>
      <c r="F111" s="33">
        <v>0.51840000000083819</v>
      </c>
      <c r="G111" s="33">
        <v>0.59519999999902207</v>
      </c>
      <c r="H111" s="33">
        <v>0.59519999999902207</v>
      </c>
      <c r="I111" s="33">
        <v>0.55679999999993013</v>
      </c>
      <c r="J111" s="33">
        <v>0.55679999999993013</v>
      </c>
      <c r="K111" s="33">
        <v>1.0656000000031782</v>
      </c>
      <c r="L111" s="33">
        <v>1.0751999999964028</v>
      </c>
      <c r="M111" s="33">
        <v>1.219199999999546</v>
      </c>
      <c r="N111" s="33">
        <v>1.2288000000015018</v>
      </c>
      <c r="O111" s="33">
        <v>1.2768000000025495</v>
      </c>
      <c r="P111" s="33">
        <v>1.2959999999977299</v>
      </c>
      <c r="Q111" s="33">
        <v>1.6703999999997905</v>
      </c>
      <c r="R111" s="33">
        <v>1.219199999999546</v>
      </c>
      <c r="S111" s="33">
        <v>1.5936000000016066</v>
      </c>
      <c r="T111" s="33">
        <v>1.4687999999980093</v>
      </c>
      <c r="U111" s="33">
        <v>1.4111999999993714</v>
      </c>
      <c r="V111" s="33">
        <v>0.94080000000394648</v>
      </c>
      <c r="W111" s="33">
        <v>0.90239999999612341</v>
      </c>
      <c r="X111" s="33">
        <v>0.86400000000139698</v>
      </c>
      <c r="Y111" s="33">
        <v>0.85439999999944116</v>
      </c>
      <c r="Z111" s="33">
        <v>0.85439999999944116</v>
      </c>
      <c r="AA111" s="33">
        <v>0.63360000000247962</v>
      </c>
      <c r="AB111" s="33">
        <v>0.63359999999811412</v>
      </c>
      <c r="AC111" s="32">
        <f>SUM(E111:AB111)</f>
        <v>23.539199999997802</v>
      </c>
      <c r="AD111" s="29"/>
    </row>
    <row r="112" spans="1:30" s="17" customFormat="1" ht="18" customHeight="1" x14ac:dyDescent="0.2">
      <c r="A112" s="55"/>
      <c r="B112" s="55"/>
      <c r="C112" s="37" t="s">
        <v>45</v>
      </c>
      <c r="D112" s="37" t="s">
        <v>46</v>
      </c>
      <c r="E112" s="33">
        <v>8.6400000000139698E-2</v>
      </c>
      <c r="F112" s="33">
        <v>8.6400000000139698E-2</v>
      </c>
      <c r="G112" s="33">
        <v>9.5999999999912683E-2</v>
      </c>
      <c r="H112" s="33">
        <v>9.5999999999912683E-2</v>
      </c>
      <c r="I112" s="33">
        <v>7.6800000000366714E-2</v>
      </c>
      <c r="J112" s="33">
        <v>7.6800000000366714E-2</v>
      </c>
      <c r="K112" s="33">
        <v>0.16320000000050641</v>
      </c>
      <c r="L112" s="33">
        <v>0.1728000000002794</v>
      </c>
      <c r="M112" s="33">
        <v>0.18240000000005238</v>
      </c>
      <c r="N112" s="33">
        <v>0.18240000000005238</v>
      </c>
      <c r="O112" s="33">
        <v>0.21119999999937136</v>
      </c>
      <c r="P112" s="33">
        <v>0.21119999999937136</v>
      </c>
      <c r="Q112" s="33">
        <v>0.29759999999951103</v>
      </c>
      <c r="R112" s="33">
        <v>0.22080000000132713</v>
      </c>
      <c r="S112" s="33">
        <v>0.27839999999996506</v>
      </c>
      <c r="T112" s="33">
        <v>0.2592000000004191</v>
      </c>
      <c r="U112" s="33">
        <v>0.23999999999869032</v>
      </c>
      <c r="V112" s="33">
        <v>0.16320000000050641</v>
      </c>
      <c r="W112" s="33">
        <v>0.10559999999968568</v>
      </c>
      <c r="X112" s="33">
        <v>9.5999999999912683E-2</v>
      </c>
      <c r="Y112" s="33">
        <v>0.21119999999937136</v>
      </c>
      <c r="Z112" s="33">
        <v>0.14400000000096042</v>
      </c>
      <c r="AA112" s="33">
        <v>7.6800000000366714E-2</v>
      </c>
      <c r="AB112" s="33">
        <v>6.7200000000593715E-2</v>
      </c>
      <c r="AC112" s="32">
        <f>SUM(E112:AB112)</f>
        <v>3.8016000000017809</v>
      </c>
      <c r="AD112" s="29"/>
    </row>
    <row r="113" spans="1:30" s="17" customFormat="1" ht="18" customHeight="1" x14ac:dyDescent="0.2">
      <c r="A113" s="55"/>
      <c r="B113" s="55"/>
      <c r="C113" s="37" t="s">
        <v>0</v>
      </c>
      <c r="D113" s="37" t="s">
        <v>47</v>
      </c>
      <c r="E113" s="45">
        <v>49.719047604855596</v>
      </c>
      <c r="F113" s="45">
        <v>50.631086957477457</v>
      </c>
      <c r="G113" s="45">
        <v>58.08210300330942</v>
      </c>
      <c r="H113" s="45">
        <v>58.08210300330942</v>
      </c>
      <c r="I113" s="45">
        <v>54.14947946655797</v>
      </c>
      <c r="J113" s="45">
        <v>54.14947946655797</v>
      </c>
      <c r="K113" s="45">
        <v>103.85595959248425</v>
      </c>
      <c r="L113" s="45">
        <v>104.91302409205321</v>
      </c>
      <c r="M113" s="45">
        <v>118.7638334704186</v>
      </c>
      <c r="N113" s="45">
        <v>119.6785876796415</v>
      </c>
      <c r="O113" s="45">
        <v>124.67724377700993</v>
      </c>
      <c r="P113" s="45">
        <v>126.50251709793126</v>
      </c>
      <c r="Q113" s="45">
        <v>163.45888732407462</v>
      </c>
      <c r="R113" s="45">
        <v>119.3672829162501</v>
      </c>
      <c r="S113" s="45">
        <v>155.85118554097994</v>
      </c>
      <c r="T113" s="45">
        <v>143.68933041802728</v>
      </c>
      <c r="U113" s="45">
        <v>137.90584706092505</v>
      </c>
      <c r="V113" s="45">
        <v>91.989420732768309</v>
      </c>
      <c r="W113" s="45">
        <v>87.529644911206347</v>
      </c>
      <c r="X113" s="45">
        <v>83.749226711230335</v>
      </c>
      <c r="Y113" s="45">
        <v>84.789629666977277</v>
      </c>
      <c r="Z113" s="45">
        <v>83.473011566547839</v>
      </c>
      <c r="AA113" s="45">
        <v>61.48724213145865</v>
      </c>
      <c r="AB113" s="45">
        <v>61.382819906581879</v>
      </c>
      <c r="AC113" s="34"/>
      <c r="AD113" s="29"/>
    </row>
    <row r="114" spans="1:30" s="17" customFormat="1" ht="18" customHeight="1" x14ac:dyDescent="0.2">
      <c r="A114" s="38"/>
      <c r="B114" s="38"/>
      <c r="C114" s="37" t="s">
        <v>48</v>
      </c>
      <c r="D114" s="37"/>
      <c r="E114" s="33">
        <v>0.16981132075536456</v>
      </c>
      <c r="F114" s="33">
        <v>0.16666666666666666</v>
      </c>
      <c r="G114" s="33">
        <v>0.16129032258076345</v>
      </c>
      <c r="H114" s="33">
        <v>0.16129032258076345</v>
      </c>
      <c r="I114" s="33">
        <v>0.13793103448343455</v>
      </c>
      <c r="J114" s="33">
        <v>0.13793103448343455</v>
      </c>
      <c r="K114" s="33">
        <v>0.1531531531531716</v>
      </c>
      <c r="L114" s="33">
        <v>0.16071428571508325</v>
      </c>
      <c r="M114" s="33">
        <v>0.14960629921269711</v>
      </c>
      <c r="N114" s="33">
        <v>0.14843749999986122</v>
      </c>
      <c r="O114" s="33">
        <v>0.16541353383376381</v>
      </c>
      <c r="P114" s="33">
        <v>0.16296296296276336</v>
      </c>
      <c r="Q114" s="33">
        <v>0.17816091953995949</v>
      </c>
      <c r="R114" s="33">
        <v>0.18110236220588039</v>
      </c>
      <c r="S114" s="33">
        <v>0.17469879518052484</v>
      </c>
      <c r="T114" s="33">
        <v>0.17647058823581863</v>
      </c>
      <c r="U114" s="33">
        <v>0.17006802721003206</v>
      </c>
      <c r="V114" s="33">
        <v>0.17346938775491264</v>
      </c>
      <c r="W114" s="33">
        <v>0.11702127659589907</v>
      </c>
      <c r="X114" s="33">
        <v>0.1111111111108304</v>
      </c>
      <c r="Y114" s="33">
        <v>0.24719101123538098</v>
      </c>
      <c r="Z114" s="33">
        <v>0.16853932584393094</v>
      </c>
      <c r="AA114" s="33">
        <v>0.12121212121222562</v>
      </c>
      <c r="AB114" s="33">
        <v>0.1060606060618588</v>
      </c>
      <c r="AC114" s="34"/>
      <c r="AD114" s="29"/>
    </row>
    <row r="115" spans="1:30" s="17" customFormat="1" ht="18" customHeight="1" x14ac:dyDescent="0.2">
      <c r="A115" s="38"/>
      <c r="B115" s="38"/>
      <c r="C115" s="37" t="s">
        <v>49</v>
      </c>
      <c r="D115" s="37"/>
      <c r="E115" s="33">
        <v>0.98588656464062463</v>
      </c>
      <c r="F115" s="33">
        <v>0.98639392383214375</v>
      </c>
      <c r="G115" s="33">
        <v>0.98724112071262882</v>
      </c>
      <c r="H115" s="33">
        <v>0.98724112071262882</v>
      </c>
      <c r="I115" s="33">
        <v>0.99062112924338419</v>
      </c>
      <c r="J115" s="33">
        <v>0.99062112924338419</v>
      </c>
      <c r="K115" s="33">
        <v>0.98847442111841577</v>
      </c>
      <c r="L115" s="33">
        <v>0.98733037127657541</v>
      </c>
      <c r="M115" s="33">
        <v>0.98899339947675236</v>
      </c>
      <c r="N115" s="33">
        <v>0.98916193101479888</v>
      </c>
      <c r="O115" s="33">
        <v>0.98659367676644372</v>
      </c>
      <c r="P115" s="33">
        <v>0.9869802925154828</v>
      </c>
      <c r="Q115" s="33">
        <v>0.9844974361795249</v>
      </c>
      <c r="R115" s="33">
        <v>0.98399364155092295</v>
      </c>
      <c r="S115" s="33">
        <v>0.98508080659084807</v>
      </c>
      <c r="T115" s="33">
        <v>0.9847835588178484</v>
      </c>
      <c r="U115" s="33">
        <v>0.98584476382143771</v>
      </c>
      <c r="V115" s="33">
        <v>0.98528545379113452</v>
      </c>
      <c r="W115" s="33">
        <v>0.99322253932127214</v>
      </c>
      <c r="X115" s="33">
        <v>0.99388373467364954</v>
      </c>
      <c r="Y115" s="33">
        <v>0.97078073169516044</v>
      </c>
      <c r="Z115" s="33">
        <v>0.98609283627735811</v>
      </c>
      <c r="AA115" s="33">
        <v>0.99273378203369589</v>
      </c>
      <c r="AB115" s="33">
        <v>0.99442258469814648</v>
      </c>
      <c r="AC115" s="34"/>
      <c r="AD115" s="29"/>
    </row>
    <row r="116" spans="1:30" s="17" customFormat="1" ht="18" customHeight="1" x14ac:dyDescent="0.2">
      <c r="A116" s="54" t="s">
        <v>75</v>
      </c>
      <c r="B116" s="54" t="s">
        <v>69</v>
      </c>
      <c r="C116" s="37" t="s">
        <v>43</v>
      </c>
      <c r="D116" s="37" t="s">
        <v>44</v>
      </c>
      <c r="E116" s="33">
        <v>0.72960000000020953</v>
      </c>
      <c r="F116" s="33">
        <v>0.72960000000020953</v>
      </c>
      <c r="G116" s="33">
        <v>0.77760000000125729</v>
      </c>
      <c r="H116" s="33">
        <v>0.77760000000125729</v>
      </c>
      <c r="I116" s="33">
        <v>0.75839999999734575</v>
      </c>
      <c r="J116" s="33">
        <v>0.74880000000412106</v>
      </c>
      <c r="K116" s="33">
        <v>1.4975999999995111</v>
      </c>
      <c r="L116" s="33">
        <v>1.5072000000014669</v>
      </c>
      <c r="M116" s="33">
        <v>0.93119999999762515</v>
      </c>
      <c r="N116" s="33">
        <v>0.94079999999958086</v>
      </c>
      <c r="O116" s="33">
        <v>1.238399999999092</v>
      </c>
      <c r="P116" s="33">
        <v>1.2480000000010478</v>
      </c>
      <c r="Q116" s="33">
        <v>1.5648000000044704</v>
      </c>
      <c r="R116" s="33">
        <v>1.1039999999979044</v>
      </c>
      <c r="S116" s="33">
        <v>1.4975999999995111</v>
      </c>
      <c r="T116" s="33">
        <v>1.4304000000032828</v>
      </c>
      <c r="U116" s="33">
        <v>1.5647999999957392</v>
      </c>
      <c r="V116" s="33">
        <v>1.238399999999092</v>
      </c>
      <c r="W116" s="33">
        <v>1.3824000000022352</v>
      </c>
      <c r="X116" s="33">
        <v>1.4783999999955995</v>
      </c>
      <c r="Y116" s="33">
        <v>1.5168000000034225</v>
      </c>
      <c r="Z116" s="33">
        <v>1.4879999999975553</v>
      </c>
      <c r="AA116" s="33">
        <v>1.1712000000028637</v>
      </c>
      <c r="AB116" s="33">
        <v>1.1712000000028637</v>
      </c>
      <c r="AC116" s="32">
        <f>SUM(E116:AB116)</f>
        <v>28.492800000007257</v>
      </c>
      <c r="AD116" s="29"/>
    </row>
    <row r="117" spans="1:30" s="17" customFormat="1" ht="18" customHeight="1" x14ac:dyDescent="0.2">
      <c r="A117" s="55"/>
      <c r="B117" s="55"/>
      <c r="C117" s="37" t="s">
        <v>45</v>
      </c>
      <c r="D117" s="37" t="s">
        <v>46</v>
      </c>
      <c r="E117" s="33">
        <v>0.15359999999964202</v>
      </c>
      <c r="F117" s="33">
        <v>0.15360000000073343</v>
      </c>
      <c r="G117" s="33">
        <v>0.17279999999918799</v>
      </c>
      <c r="H117" s="33">
        <v>0.18240000000005238</v>
      </c>
      <c r="I117" s="33">
        <v>0.13440000000009605</v>
      </c>
      <c r="J117" s="33">
        <v>0.14399999999986904</v>
      </c>
      <c r="K117" s="33">
        <v>0.19200000000091677</v>
      </c>
      <c r="L117" s="33">
        <v>0.20159999999959838</v>
      </c>
      <c r="M117" s="33">
        <v>0.10559999999968568</v>
      </c>
      <c r="N117" s="33">
        <v>0.11520000000055006</v>
      </c>
      <c r="O117" s="33">
        <v>0.15359999999964202</v>
      </c>
      <c r="P117" s="33">
        <v>0.16320000000050641</v>
      </c>
      <c r="Q117" s="33">
        <v>0.25900000000000001</v>
      </c>
      <c r="R117" s="33">
        <v>0.25900000000000001</v>
      </c>
      <c r="S117" s="33">
        <v>0.19199999999982537</v>
      </c>
      <c r="T117" s="33">
        <v>0.1728000000002794</v>
      </c>
      <c r="U117" s="33">
        <v>0.20159999999959838</v>
      </c>
      <c r="V117" s="33">
        <v>0.15359999999964202</v>
      </c>
      <c r="W117" s="33">
        <v>0.1728000000002794</v>
      </c>
      <c r="X117" s="33">
        <v>0.18240000000005238</v>
      </c>
      <c r="Y117" s="33">
        <v>0.1728000000002794</v>
      </c>
      <c r="Z117" s="33">
        <v>0.1728000000002794</v>
      </c>
      <c r="AA117" s="33">
        <v>0.15359999999964202</v>
      </c>
      <c r="AB117" s="33">
        <v>0.15359999999964202</v>
      </c>
      <c r="AC117" s="32">
        <f>SUM(E117:AB117)</f>
        <v>4.1180000000000003</v>
      </c>
      <c r="AD117" s="29"/>
    </row>
    <row r="118" spans="1:30" s="17" customFormat="1" ht="18" customHeight="1" x14ac:dyDescent="0.2">
      <c r="A118" s="55"/>
      <c r="B118" s="55"/>
      <c r="C118" s="37" t="s">
        <v>0</v>
      </c>
      <c r="D118" s="37" t="s">
        <v>47</v>
      </c>
      <c r="E118" s="45">
        <v>71.829781600743658</v>
      </c>
      <c r="F118" s="45">
        <v>71.829781600765315</v>
      </c>
      <c r="G118" s="45">
        <v>76.740716870053632</v>
      </c>
      <c r="H118" s="45">
        <v>76.946642940980084</v>
      </c>
      <c r="I118" s="45">
        <v>74.202003915714542</v>
      </c>
      <c r="J118" s="45">
        <v>73.46054452685442</v>
      </c>
      <c r="K118" s="45">
        <v>145.45833619483159</v>
      </c>
      <c r="L118" s="45">
        <v>146.49547497203687</v>
      </c>
      <c r="M118" s="45">
        <v>90.285982792764628</v>
      </c>
      <c r="N118" s="45">
        <v>91.312795724895736</v>
      </c>
      <c r="O118" s="45">
        <v>120.22054198960068</v>
      </c>
      <c r="P118" s="45">
        <v>121.25486859848139</v>
      </c>
      <c r="Q118" s="45">
        <v>152.80246083857404</v>
      </c>
      <c r="R118" s="45">
        <v>109.24604870811389</v>
      </c>
      <c r="S118" s="45">
        <v>145.4583361948182</v>
      </c>
      <c r="T118" s="45">
        <v>138.80537359387685</v>
      </c>
      <c r="U118" s="45">
        <v>151.99740436078204</v>
      </c>
      <c r="V118" s="45">
        <v>120.22054198960068</v>
      </c>
      <c r="W118" s="45">
        <v>134.21562031871312</v>
      </c>
      <c r="X118" s="45">
        <v>143.50765435140497</v>
      </c>
      <c r="Y118" s="45">
        <v>147.07238016687288</v>
      </c>
      <c r="Z118" s="45">
        <v>144.31598714769399</v>
      </c>
      <c r="AA118" s="45">
        <v>113.79857324621238</v>
      </c>
      <c r="AB118" s="45">
        <v>113.79857324621238</v>
      </c>
      <c r="AC118" s="34"/>
      <c r="AD118" s="29"/>
    </row>
    <row r="119" spans="1:30" s="17" customFormat="1" ht="18" customHeight="1" x14ac:dyDescent="0.2">
      <c r="A119" s="38"/>
      <c r="B119" s="38"/>
      <c r="C119" s="37" t="s">
        <v>48</v>
      </c>
      <c r="D119" s="37"/>
      <c r="E119" s="33">
        <v>0.21052631578892259</v>
      </c>
      <c r="F119" s="33">
        <v>0.21052631579041847</v>
      </c>
      <c r="G119" s="33">
        <v>0.22222222222081867</v>
      </c>
      <c r="H119" s="33">
        <v>0.234567901234256</v>
      </c>
      <c r="I119" s="33">
        <v>0.1772151898741646</v>
      </c>
      <c r="J119" s="33">
        <v>0.19230769230645903</v>
      </c>
      <c r="K119" s="33">
        <v>0.12820512820578223</v>
      </c>
      <c r="L119" s="33">
        <v>0.13375796178304283</v>
      </c>
      <c r="M119" s="33">
        <v>0.11340206185562177</v>
      </c>
      <c r="N119" s="33">
        <v>0.12244897959247596</v>
      </c>
      <c r="O119" s="33">
        <v>0.12403100775173986</v>
      </c>
      <c r="P119" s="33">
        <v>0.13076923076952676</v>
      </c>
      <c r="Q119" s="33">
        <v>0.16551635991772756</v>
      </c>
      <c r="R119" s="33">
        <v>0.23460144927580764</v>
      </c>
      <c r="S119" s="33">
        <v>0.12820512820505345</v>
      </c>
      <c r="T119" s="33">
        <v>0.12080536912743485</v>
      </c>
      <c r="U119" s="33">
        <v>0.12883435582831501</v>
      </c>
      <c r="V119" s="33">
        <v>0.12403100775173986</v>
      </c>
      <c r="W119" s="33">
        <v>0.125</v>
      </c>
      <c r="X119" s="33">
        <v>0.12337662337702604</v>
      </c>
      <c r="Y119" s="33">
        <v>0.11392405063283853</v>
      </c>
      <c r="Z119" s="33">
        <v>0.11612903225844308</v>
      </c>
      <c r="AA119" s="33">
        <v>0.13114754098298023</v>
      </c>
      <c r="AB119" s="33">
        <v>0.13114754098298023</v>
      </c>
      <c r="AC119" s="34"/>
      <c r="AD119" s="29"/>
    </row>
    <row r="120" spans="1:30" s="17" customFormat="1" ht="18" customHeight="1" x14ac:dyDescent="0.2">
      <c r="A120" s="38"/>
      <c r="B120" s="38"/>
      <c r="C120" s="37" t="s">
        <v>49</v>
      </c>
      <c r="D120" s="37"/>
      <c r="E120" s="33">
        <v>0.97854978498685774</v>
      </c>
      <c r="F120" s="33">
        <v>0.97854978498656264</v>
      </c>
      <c r="G120" s="33">
        <v>0.97618706018424295</v>
      </c>
      <c r="H120" s="33">
        <v>0.97357456978687529</v>
      </c>
      <c r="I120" s="33">
        <v>0.98465782538387414</v>
      </c>
      <c r="J120" s="33">
        <v>0.98200644698087192</v>
      </c>
      <c r="K120" s="33">
        <v>0.99188166468576877</v>
      </c>
      <c r="L120" s="33">
        <v>0.99117267728976566</v>
      </c>
      <c r="M120" s="33">
        <v>0.99363134656955898</v>
      </c>
      <c r="N120" s="33">
        <v>0.99258638869533033</v>
      </c>
      <c r="O120" s="33">
        <v>0.99239577868261197</v>
      </c>
      <c r="P120" s="33">
        <v>0.99155782578151341</v>
      </c>
      <c r="Q120" s="33">
        <v>0.98657733821705329</v>
      </c>
      <c r="R120" s="33">
        <v>0.97356730756330678</v>
      </c>
      <c r="S120" s="33">
        <v>0.99188166468585992</v>
      </c>
      <c r="T120" s="33">
        <v>0.99278194093263639</v>
      </c>
      <c r="U120" s="33">
        <v>0.99180275952916996</v>
      </c>
      <c r="V120" s="33">
        <v>0.99239577868261197</v>
      </c>
      <c r="W120" s="33">
        <v>0.99227787671366763</v>
      </c>
      <c r="X120" s="33">
        <v>0.99247490531449534</v>
      </c>
      <c r="Y120" s="33">
        <v>0.99357314721218992</v>
      </c>
      <c r="Z120" s="33">
        <v>0.99332446798930041</v>
      </c>
      <c r="AA120" s="33">
        <v>0.99150953060149982</v>
      </c>
      <c r="AB120" s="33">
        <v>0.99150953060149982</v>
      </c>
      <c r="AC120" s="34"/>
      <c r="AD120" s="29"/>
    </row>
    <row r="121" spans="1:30" s="17" customFormat="1" ht="18" customHeight="1" x14ac:dyDescent="0.2">
      <c r="A121" s="54" t="s">
        <v>76</v>
      </c>
      <c r="B121" s="54" t="s">
        <v>69</v>
      </c>
      <c r="C121" s="37" t="s">
        <v>43</v>
      </c>
      <c r="D121" s="37" t="s">
        <v>44</v>
      </c>
      <c r="E121" s="33">
        <v>1.9799999999941066E-2</v>
      </c>
      <c r="F121" s="33">
        <v>1.799999999998363E-2</v>
      </c>
      <c r="G121" s="33">
        <v>2.3400000000060574E-2</v>
      </c>
      <c r="H121" s="33">
        <v>2.3400000000060574E-2</v>
      </c>
      <c r="I121" s="33">
        <v>2.6999999999975443E-2</v>
      </c>
      <c r="J121" s="33">
        <v>2.5200000000018007E-2</v>
      </c>
      <c r="K121" s="33">
        <v>7.1999999999934519E-2</v>
      </c>
      <c r="L121" s="33">
        <v>7.1999999999934519E-2</v>
      </c>
      <c r="M121" s="33">
        <v>9.9000000000114594E-2</v>
      </c>
      <c r="N121" s="33">
        <v>0.1007999999998674</v>
      </c>
      <c r="O121" s="33">
        <v>0.10800000000010641</v>
      </c>
      <c r="P121" s="33">
        <v>0.10799999999990177</v>
      </c>
      <c r="Q121" s="33">
        <v>0.13320000000012441</v>
      </c>
      <c r="R121" s="33">
        <v>9.8999999999909966E-2</v>
      </c>
      <c r="S121" s="33">
        <v>0.13680000000003928</v>
      </c>
      <c r="T121" s="33">
        <v>0.13319999999991977</v>
      </c>
      <c r="U121" s="33">
        <v>0.11880000000005567</v>
      </c>
      <c r="V121" s="33">
        <v>5.5800000000112961E-2</v>
      </c>
      <c r="W121" s="33">
        <v>4.320000000000164E-2</v>
      </c>
      <c r="X121" s="33">
        <v>3.420000000000982E-2</v>
      </c>
      <c r="Y121" s="33">
        <v>2.3399999999855935E-2</v>
      </c>
      <c r="Z121" s="33">
        <v>2.3400000000060574E-2</v>
      </c>
      <c r="AA121" s="33">
        <v>1.9799999999941066E-2</v>
      </c>
      <c r="AB121" s="33">
        <v>2.1600000000103137E-2</v>
      </c>
      <c r="AC121" s="32">
        <f>SUM(E121:AB121)</f>
        <v>1.5390000000000326</v>
      </c>
      <c r="AD121" s="29"/>
    </row>
    <row r="122" spans="1:30" s="17" customFormat="1" ht="18" customHeight="1" x14ac:dyDescent="0.2">
      <c r="A122" s="55"/>
      <c r="B122" s="55"/>
      <c r="C122" s="37" t="s">
        <v>45</v>
      </c>
      <c r="D122" s="37" t="s">
        <v>46</v>
      </c>
      <c r="E122" s="33">
        <v>2E-3</v>
      </c>
      <c r="F122" s="33">
        <v>2E-3</v>
      </c>
      <c r="G122" s="33">
        <v>2E-3</v>
      </c>
      <c r="H122" s="33">
        <v>2E-3</v>
      </c>
      <c r="I122" s="33">
        <v>2E-3</v>
      </c>
      <c r="J122" s="33">
        <v>2E-3</v>
      </c>
      <c r="K122" s="33">
        <v>2E-3</v>
      </c>
      <c r="L122" s="33">
        <v>1.2E-2</v>
      </c>
      <c r="M122" s="33">
        <v>1.2E-2</v>
      </c>
      <c r="N122" s="33">
        <v>1.2E-2</v>
      </c>
      <c r="O122" s="33">
        <v>1.2E-2</v>
      </c>
      <c r="P122" s="33">
        <v>1.2E-2</v>
      </c>
      <c r="Q122" s="33">
        <v>1.2E-2</v>
      </c>
      <c r="R122" s="33">
        <v>1.2E-2</v>
      </c>
      <c r="S122" s="33">
        <v>1.2E-2</v>
      </c>
      <c r="T122" s="33">
        <v>1.2E-2</v>
      </c>
      <c r="U122" s="33">
        <v>1.2E-2</v>
      </c>
      <c r="V122" s="33">
        <v>1.2E-2</v>
      </c>
      <c r="W122" s="33">
        <v>1.2E-2</v>
      </c>
      <c r="X122" s="33">
        <v>1.2E-2</v>
      </c>
      <c r="Y122" s="33">
        <v>1.2E-2</v>
      </c>
      <c r="Z122" s="33">
        <v>1.2E-2</v>
      </c>
      <c r="AA122" s="33">
        <v>2E-3</v>
      </c>
      <c r="AB122" s="33">
        <v>0.02</v>
      </c>
      <c r="AC122" s="32">
        <f>SUM(E122:AB122)</f>
        <v>0.21600000000000003</v>
      </c>
      <c r="AD122" s="29"/>
    </row>
    <row r="123" spans="1:30" s="17" customFormat="1" ht="18" customHeight="1" x14ac:dyDescent="0.2">
      <c r="A123" s="55"/>
      <c r="B123" s="55"/>
      <c r="C123" s="37" t="s">
        <v>0</v>
      </c>
      <c r="D123" s="37" t="s">
        <v>47</v>
      </c>
      <c r="E123" s="45">
        <v>1.9172209782765475</v>
      </c>
      <c r="F123" s="45">
        <v>1.7447755564796303</v>
      </c>
      <c r="G123" s="45">
        <v>2.2625543892524491</v>
      </c>
      <c r="H123" s="45">
        <v>2.2625543892524491</v>
      </c>
      <c r="I123" s="45">
        <v>2.6082825377010868</v>
      </c>
      <c r="J123" s="45">
        <v>2.4353796237897773</v>
      </c>
      <c r="K123" s="45">
        <v>6.9390917554345828</v>
      </c>
      <c r="L123" s="45">
        <v>7.0320954107431657</v>
      </c>
      <c r="M123" s="45">
        <v>9.6073815830136553</v>
      </c>
      <c r="N123" s="45">
        <v>9.7795542115741831</v>
      </c>
      <c r="O123" s="45">
        <v>10.468653338897377</v>
      </c>
      <c r="P123" s="45">
        <v>10.468653338877781</v>
      </c>
      <c r="Q123" s="45">
        <v>12.884339901929406</v>
      </c>
      <c r="R123" s="45">
        <v>9.6073815829940834</v>
      </c>
      <c r="S123" s="45">
        <v>13.229798382357497</v>
      </c>
      <c r="T123" s="45">
        <v>12.884339901909771</v>
      </c>
      <c r="U123" s="45">
        <v>11.503325869698514</v>
      </c>
      <c r="V123" s="45">
        <v>5.4986261227673916</v>
      </c>
      <c r="W123" s="45">
        <v>4.3194316051491484</v>
      </c>
      <c r="X123" s="45">
        <v>3.4917314012815766</v>
      </c>
      <c r="Y123" s="45">
        <v>2.5334805781161043</v>
      </c>
      <c r="Z123" s="45">
        <v>2.5334805781336471</v>
      </c>
      <c r="AA123" s="45">
        <v>1.9172209782765475</v>
      </c>
      <c r="AB123" s="45">
        <v>2.8359721761882697</v>
      </c>
      <c r="AC123" s="34"/>
      <c r="AD123" s="29"/>
    </row>
    <row r="124" spans="1:30" s="17" customFormat="1" ht="18" customHeight="1" x14ac:dyDescent="0.2">
      <c r="A124" s="55"/>
      <c r="B124" s="55"/>
      <c r="C124" s="37" t="s">
        <v>48</v>
      </c>
      <c r="D124" s="37"/>
      <c r="E124" s="33">
        <v>0.10101010101040167</v>
      </c>
      <c r="F124" s="33">
        <v>0.11111111111121216</v>
      </c>
      <c r="G124" s="33">
        <v>8.5470085469864218E-2</v>
      </c>
      <c r="H124" s="33">
        <v>8.5470085469864218E-2</v>
      </c>
      <c r="I124" s="33">
        <v>7.4074074074141447E-2</v>
      </c>
      <c r="J124" s="33">
        <v>7.9365079365022656E-2</v>
      </c>
      <c r="K124" s="33">
        <v>2.7777777777803041E-2</v>
      </c>
      <c r="L124" s="33">
        <v>0.16666666666681826</v>
      </c>
      <c r="M124" s="33">
        <v>0.12121212121198091</v>
      </c>
      <c r="N124" s="33">
        <v>0.11904761904777565</v>
      </c>
      <c r="O124" s="33">
        <v>0.11111111111100164</v>
      </c>
      <c r="P124" s="33">
        <v>0.11111111111121218</v>
      </c>
      <c r="Q124" s="33">
        <v>9.0090090090005945E-2</v>
      </c>
      <c r="R124" s="33">
        <v>0.12121212121223145</v>
      </c>
      <c r="S124" s="33">
        <v>8.7719298245588856E-2</v>
      </c>
      <c r="T124" s="33">
        <v>9.0090090090144348E-2</v>
      </c>
      <c r="U124" s="33">
        <v>0.10101010101005369</v>
      </c>
      <c r="V124" s="33">
        <v>0.21505376344042487</v>
      </c>
      <c r="W124" s="33">
        <v>0.27777777777776724</v>
      </c>
      <c r="X124" s="33">
        <v>0.35087719298235542</v>
      </c>
      <c r="Y124" s="33">
        <v>0.51282051282367003</v>
      </c>
      <c r="Z124" s="33">
        <v>0.51282051281918528</v>
      </c>
      <c r="AA124" s="33">
        <v>0.10101010101040167</v>
      </c>
      <c r="AB124" s="33">
        <v>0.9259259259215048</v>
      </c>
      <c r="AC124" s="34"/>
      <c r="AD124" s="29"/>
    </row>
    <row r="125" spans="1:30" s="17" customFormat="1" ht="18" customHeight="1" x14ac:dyDescent="0.2">
      <c r="A125" s="62"/>
      <c r="B125" s="62"/>
      <c r="C125" s="37" t="s">
        <v>49</v>
      </c>
      <c r="D125" s="37"/>
      <c r="E125" s="33">
        <v>0.99493718902246808</v>
      </c>
      <c r="F125" s="33">
        <v>0.99388373467360791</v>
      </c>
      <c r="G125" s="33">
        <v>0.99636732307075182</v>
      </c>
      <c r="H125" s="33">
        <v>0.99636732307075182</v>
      </c>
      <c r="I125" s="33">
        <v>0.99726775445670413</v>
      </c>
      <c r="J125" s="33">
        <v>0.99686539257634155</v>
      </c>
      <c r="K125" s="33">
        <v>0.99961442065271766</v>
      </c>
      <c r="L125" s="33">
        <v>0.98639392383211943</v>
      </c>
      <c r="M125" s="33">
        <v>0.99273378203372487</v>
      </c>
      <c r="N125" s="33">
        <v>0.99298827419492552</v>
      </c>
      <c r="O125" s="33">
        <v>0.99388373467363089</v>
      </c>
      <c r="P125" s="33">
        <v>0.99388373467360791</v>
      </c>
      <c r="Q125" s="33">
        <v>0.99596642434797111</v>
      </c>
      <c r="R125" s="33">
        <v>0.99273378203369522</v>
      </c>
      <c r="S125" s="33">
        <v>0.99617472394922413</v>
      </c>
      <c r="T125" s="33">
        <v>0.99596642434795879</v>
      </c>
      <c r="U125" s="33">
        <v>0.99493718902250272</v>
      </c>
      <c r="V125" s="33">
        <v>0.9776483112945219</v>
      </c>
      <c r="W125" s="33">
        <v>0.96351790962994321</v>
      </c>
      <c r="X125" s="33">
        <v>0.94359998213291052</v>
      </c>
      <c r="Y125" s="33">
        <v>0.88981746281159635</v>
      </c>
      <c r="Z125" s="33">
        <v>0.88981746281321661</v>
      </c>
      <c r="AA125" s="33">
        <v>0.99493718902246808</v>
      </c>
      <c r="AB125" s="33">
        <v>0.73376067401978662</v>
      </c>
      <c r="AC125" s="34"/>
      <c r="AD125" s="29"/>
    </row>
    <row r="126" spans="1:30" s="17" customFormat="1" ht="18" customHeight="1" x14ac:dyDescent="0.2">
      <c r="A126" s="54" t="s">
        <v>105</v>
      </c>
      <c r="B126" s="54" t="s">
        <v>69</v>
      </c>
      <c r="C126" s="37" t="s">
        <v>43</v>
      </c>
      <c r="D126" s="37" t="s">
        <v>44</v>
      </c>
      <c r="E126" s="47">
        <v>0.01</v>
      </c>
      <c r="F126" s="47">
        <v>0.01</v>
      </c>
      <c r="G126" s="47">
        <v>0.01</v>
      </c>
      <c r="H126" s="47">
        <v>0.01</v>
      </c>
      <c r="I126" s="47">
        <v>0.01</v>
      </c>
      <c r="J126" s="47">
        <v>0.01</v>
      </c>
      <c r="K126" s="47">
        <v>0.01</v>
      </c>
      <c r="L126" s="47">
        <v>1.4999999999999999E-2</v>
      </c>
      <c r="M126" s="47">
        <v>1.7000000000000001E-2</v>
      </c>
      <c r="N126" s="47">
        <v>1.7000000000000001E-2</v>
      </c>
      <c r="O126" s="47">
        <v>0.02</v>
      </c>
      <c r="P126" s="47">
        <v>2.5000000000000001E-2</v>
      </c>
      <c r="Q126" s="47">
        <v>2.5000000000000001E-2</v>
      </c>
      <c r="R126" s="47">
        <v>2.1999999999999999E-2</v>
      </c>
      <c r="S126" s="47">
        <v>2.1999999999999999E-2</v>
      </c>
      <c r="T126" s="47">
        <v>2.1999999999999999E-2</v>
      </c>
      <c r="U126" s="47">
        <v>0.02</v>
      </c>
      <c r="V126" s="47">
        <v>0.02</v>
      </c>
      <c r="W126" s="47">
        <v>0.02</v>
      </c>
      <c r="X126" s="47">
        <v>0.02</v>
      </c>
      <c r="Y126" s="47">
        <v>0.01</v>
      </c>
      <c r="Z126" s="47">
        <v>0.01</v>
      </c>
      <c r="AA126" s="47">
        <v>0.01</v>
      </c>
      <c r="AB126" s="47">
        <v>0.01</v>
      </c>
      <c r="AC126" s="32">
        <f t="shared" ref="AC126:AC127" si="15">SUM(E126:AB126)</f>
        <v>0.37500000000000011</v>
      </c>
      <c r="AD126" s="29"/>
    </row>
    <row r="127" spans="1:30" s="17" customFormat="1" ht="18" customHeight="1" x14ac:dyDescent="0.2">
      <c r="A127" s="55"/>
      <c r="B127" s="55"/>
      <c r="C127" s="37" t="s">
        <v>45</v>
      </c>
      <c r="D127" s="37" t="s">
        <v>46</v>
      </c>
      <c r="E127" s="47">
        <v>5.0000000000000001E-3</v>
      </c>
      <c r="F127" s="47">
        <v>5.0000000000000001E-3</v>
      </c>
      <c r="G127" s="47">
        <v>5.0000000000000001E-3</v>
      </c>
      <c r="H127" s="47">
        <v>5.0000000000000001E-3</v>
      </c>
      <c r="I127" s="47">
        <v>5.0000000000000001E-3</v>
      </c>
      <c r="J127" s="47">
        <v>5.0000000000000001E-3</v>
      </c>
      <c r="K127" s="47">
        <v>5.0000000000000001E-3</v>
      </c>
      <c r="L127" s="47">
        <v>5.0000000000000001E-3</v>
      </c>
      <c r="M127" s="47">
        <v>5.0000000000000001E-3</v>
      </c>
      <c r="N127" s="47">
        <v>5.0000000000000001E-3</v>
      </c>
      <c r="O127" s="47">
        <v>5.0000000000000001E-3</v>
      </c>
      <c r="P127" s="47">
        <v>5.0000000000000001E-3</v>
      </c>
      <c r="Q127" s="47">
        <v>5.0000000000000001E-3</v>
      </c>
      <c r="R127" s="47">
        <v>5.0000000000000001E-3</v>
      </c>
      <c r="S127" s="47">
        <v>5.0000000000000001E-3</v>
      </c>
      <c r="T127" s="47">
        <v>5.0000000000000001E-3</v>
      </c>
      <c r="U127" s="47">
        <v>5.0000000000000001E-3</v>
      </c>
      <c r="V127" s="47">
        <v>5.0000000000000001E-3</v>
      </c>
      <c r="W127" s="47">
        <v>5.0000000000000001E-3</v>
      </c>
      <c r="X127" s="47">
        <v>5.0000000000000001E-3</v>
      </c>
      <c r="Y127" s="47">
        <v>5.0000000000000001E-3</v>
      </c>
      <c r="Z127" s="47">
        <v>5.0000000000000001E-3</v>
      </c>
      <c r="AA127" s="47">
        <v>5.0000000000000001E-3</v>
      </c>
      <c r="AB127" s="47">
        <v>5.0000000000000001E-3</v>
      </c>
      <c r="AC127" s="32">
        <f t="shared" si="15"/>
        <v>0.12000000000000004</v>
      </c>
      <c r="AD127" s="29"/>
    </row>
    <row r="128" spans="1:30" s="17" customFormat="1" ht="18" customHeight="1" x14ac:dyDescent="0.2">
      <c r="A128" s="55"/>
      <c r="B128" s="55"/>
      <c r="C128" s="37" t="s">
        <v>0</v>
      </c>
      <c r="D128" s="37" t="s">
        <v>47</v>
      </c>
      <c r="E128" s="49">
        <f>E126/(1.73*6*E130)*1000</f>
        <v>1.0771040354045232</v>
      </c>
      <c r="F128" s="49">
        <f t="shared" ref="F128:AB128" si="16">F126/(1.73*6*F130)*1000</f>
        <v>1.0771040354045232</v>
      </c>
      <c r="G128" s="49">
        <f t="shared" si="16"/>
        <v>1.0771040354045232</v>
      </c>
      <c r="H128" s="49">
        <f t="shared" si="16"/>
        <v>1.0771040354045232</v>
      </c>
      <c r="I128" s="49">
        <f t="shared" si="16"/>
        <v>1.0771040354045232</v>
      </c>
      <c r="J128" s="49">
        <f t="shared" si="16"/>
        <v>1.0771040354045232</v>
      </c>
      <c r="K128" s="49">
        <f t="shared" si="16"/>
        <v>1.0771040354045232</v>
      </c>
      <c r="L128" s="49">
        <f t="shared" si="16"/>
        <v>1.523255134955867</v>
      </c>
      <c r="M128" s="49">
        <f t="shared" si="16"/>
        <v>1.7071334438024428</v>
      </c>
      <c r="N128" s="49">
        <f t="shared" si="16"/>
        <v>1.7071334438024428</v>
      </c>
      <c r="O128" s="49">
        <f t="shared" si="16"/>
        <v>1.9860817079083146</v>
      </c>
      <c r="P128" s="49">
        <f t="shared" si="16"/>
        <v>2.4561751028866983</v>
      </c>
      <c r="Q128" s="49">
        <f t="shared" si="16"/>
        <v>2.4561751028866983</v>
      </c>
      <c r="R128" s="49">
        <f t="shared" si="16"/>
        <v>2.1735094745045238</v>
      </c>
      <c r="S128" s="49">
        <f t="shared" si="16"/>
        <v>2.1735094745045238</v>
      </c>
      <c r="T128" s="49">
        <f t="shared" si="16"/>
        <v>2.1735094745045238</v>
      </c>
      <c r="U128" s="49">
        <f t="shared" si="16"/>
        <v>1.9860817079083146</v>
      </c>
      <c r="V128" s="49">
        <f t="shared" si="16"/>
        <v>1.9860817079083146</v>
      </c>
      <c r="W128" s="49">
        <f t="shared" si="16"/>
        <v>1.9860817079083146</v>
      </c>
      <c r="X128" s="49">
        <f t="shared" si="16"/>
        <v>1.9860817079083146</v>
      </c>
      <c r="Y128" s="49">
        <f t="shared" si="16"/>
        <v>1.0771040354045232</v>
      </c>
      <c r="Z128" s="49">
        <f t="shared" si="16"/>
        <v>1.0771040354045232</v>
      </c>
      <c r="AA128" s="49">
        <f t="shared" si="16"/>
        <v>1.0771040354045232</v>
      </c>
      <c r="AB128" s="49">
        <f t="shared" si="16"/>
        <v>1.0771040354045232</v>
      </c>
      <c r="AC128" s="46"/>
      <c r="AD128" s="29"/>
    </row>
    <row r="129" spans="1:30" s="17" customFormat="1" ht="18" customHeight="1" x14ac:dyDescent="0.2">
      <c r="A129" s="55"/>
      <c r="B129" s="55"/>
      <c r="C129" s="37" t="s">
        <v>48</v>
      </c>
      <c r="D129" s="37"/>
      <c r="E129" s="47">
        <f t="shared" ref="E129:AB129" si="17">E127/E126</f>
        <v>0.5</v>
      </c>
      <c r="F129" s="47">
        <f t="shared" si="17"/>
        <v>0.5</v>
      </c>
      <c r="G129" s="47">
        <f t="shared" si="17"/>
        <v>0.5</v>
      </c>
      <c r="H129" s="47">
        <f t="shared" si="17"/>
        <v>0.5</v>
      </c>
      <c r="I129" s="47">
        <f t="shared" si="17"/>
        <v>0.5</v>
      </c>
      <c r="J129" s="47">
        <f t="shared" si="17"/>
        <v>0.5</v>
      </c>
      <c r="K129" s="47">
        <f t="shared" si="17"/>
        <v>0.5</v>
      </c>
      <c r="L129" s="47">
        <f t="shared" si="17"/>
        <v>0.33333333333333337</v>
      </c>
      <c r="M129" s="47">
        <f t="shared" si="17"/>
        <v>0.29411764705882354</v>
      </c>
      <c r="N129" s="47">
        <f t="shared" si="17"/>
        <v>0.29411764705882354</v>
      </c>
      <c r="O129" s="47">
        <f t="shared" si="17"/>
        <v>0.25</v>
      </c>
      <c r="P129" s="47">
        <f t="shared" si="17"/>
        <v>0.19999999999999998</v>
      </c>
      <c r="Q129" s="47">
        <f t="shared" si="17"/>
        <v>0.19999999999999998</v>
      </c>
      <c r="R129" s="47">
        <f t="shared" si="17"/>
        <v>0.22727272727272729</v>
      </c>
      <c r="S129" s="47">
        <f t="shared" si="17"/>
        <v>0.22727272727272729</v>
      </c>
      <c r="T129" s="47">
        <f t="shared" si="17"/>
        <v>0.22727272727272729</v>
      </c>
      <c r="U129" s="47">
        <f t="shared" si="17"/>
        <v>0.25</v>
      </c>
      <c r="V129" s="47">
        <f t="shared" si="17"/>
        <v>0.25</v>
      </c>
      <c r="W129" s="47">
        <f t="shared" si="17"/>
        <v>0.25</v>
      </c>
      <c r="X129" s="47">
        <f t="shared" si="17"/>
        <v>0.25</v>
      </c>
      <c r="Y129" s="47">
        <f t="shared" si="17"/>
        <v>0.5</v>
      </c>
      <c r="Z129" s="47">
        <f t="shared" si="17"/>
        <v>0.5</v>
      </c>
      <c r="AA129" s="47">
        <f t="shared" si="17"/>
        <v>0.5</v>
      </c>
      <c r="AB129" s="47">
        <f t="shared" si="17"/>
        <v>0.5</v>
      </c>
      <c r="AC129" s="46"/>
      <c r="AD129" s="29"/>
    </row>
    <row r="130" spans="1:30" s="17" customFormat="1" ht="18" customHeight="1" x14ac:dyDescent="0.2">
      <c r="A130" s="62"/>
      <c r="B130" s="62"/>
      <c r="C130" s="37" t="s">
        <v>49</v>
      </c>
      <c r="D130" s="37"/>
      <c r="E130" s="47">
        <f>COS(ATAN(E129))</f>
        <v>0.89442719099991586</v>
      </c>
      <c r="F130" s="47">
        <f>COS(ATAN(F129))</f>
        <v>0.89442719099991586</v>
      </c>
      <c r="G130" s="47">
        <f>COS(ATAN(G129))</f>
        <v>0.89442719099991586</v>
      </c>
      <c r="H130" s="47">
        <f>COS(ATAN(H129))</f>
        <v>0.89442719099991586</v>
      </c>
      <c r="I130" s="47">
        <f t="shared" ref="I130:AB130" si="18">COS(ATAN(I129))</f>
        <v>0.89442719099991586</v>
      </c>
      <c r="J130" s="47">
        <f t="shared" si="18"/>
        <v>0.89442719099991586</v>
      </c>
      <c r="K130" s="47">
        <f t="shared" si="18"/>
        <v>0.89442719099991586</v>
      </c>
      <c r="L130" s="47">
        <f t="shared" si="18"/>
        <v>0.94868329805051377</v>
      </c>
      <c r="M130" s="47">
        <f t="shared" si="18"/>
        <v>0.95936550157127054</v>
      </c>
      <c r="N130" s="47">
        <f t="shared" si="18"/>
        <v>0.95936550157127054</v>
      </c>
      <c r="O130" s="47">
        <f t="shared" si="18"/>
        <v>0.97014250014533188</v>
      </c>
      <c r="P130" s="47">
        <f t="shared" si="18"/>
        <v>0.98058067569092011</v>
      </c>
      <c r="Q130" s="47">
        <f t="shared" si="18"/>
        <v>0.98058067569092011</v>
      </c>
      <c r="R130" s="47">
        <f t="shared" si="18"/>
        <v>0.97513285579145981</v>
      </c>
      <c r="S130" s="47">
        <f t="shared" si="18"/>
        <v>0.97513285579145981</v>
      </c>
      <c r="T130" s="47">
        <f t="shared" si="18"/>
        <v>0.97513285579145981</v>
      </c>
      <c r="U130" s="47">
        <f t="shared" si="18"/>
        <v>0.97014250014533188</v>
      </c>
      <c r="V130" s="47">
        <f t="shared" si="18"/>
        <v>0.97014250014533188</v>
      </c>
      <c r="W130" s="47">
        <f t="shared" si="18"/>
        <v>0.97014250014533188</v>
      </c>
      <c r="X130" s="47">
        <f t="shared" si="18"/>
        <v>0.97014250014533188</v>
      </c>
      <c r="Y130" s="47">
        <f t="shared" si="18"/>
        <v>0.89442719099991586</v>
      </c>
      <c r="Z130" s="47">
        <f t="shared" si="18"/>
        <v>0.89442719099991586</v>
      </c>
      <c r="AA130" s="47">
        <f t="shared" si="18"/>
        <v>0.89442719099991586</v>
      </c>
      <c r="AB130" s="47">
        <f t="shared" si="18"/>
        <v>0.89442719099991586</v>
      </c>
      <c r="AC130" s="46"/>
      <c r="AD130" s="29"/>
    </row>
    <row r="131" spans="1:30" s="17" customFormat="1" ht="18" customHeight="1" x14ac:dyDescent="0.2">
      <c r="A131" s="60" t="s">
        <v>77</v>
      </c>
      <c r="B131" s="54" t="s">
        <v>69</v>
      </c>
      <c r="C131" s="37" t="s">
        <v>43</v>
      </c>
      <c r="D131" s="37" t="s">
        <v>44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2">
        <f t="shared" ref="AC131:AC132" si="19">SUM(E131:AB131)</f>
        <v>0</v>
      </c>
      <c r="AD131" s="29"/>
    </row>
    <row r="132" spans="1:30" s="17" customFormat="1" ht="18" customHeight="1" x14ac:dyDescent="0.2">
      <c r="A132" s="60"/>
      <c r="B132" s="55"/>
      <c r="C132" s="37" t="s">
        <v>45</v>
      </c>
      <c r="D132" s="37" t="s">
        <v>46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3">
        <v>0</v>
      </c>
      <c r="AA132" s="33">
        <v>0</v>
      </c>
      <c r="AB132" s="33">
        <v>0</v>
      </c>
      <c r="AC132" s="32">
        <f t="shared" si="19"/>
        <v>0</v>
      </c>
      <c r="AD132" s="29"/>
    </row>
    <row r="133" spans="1:30" s="17" customFormat="1" ht="18" customHeight="1" x14ac:dyDescent="0.2">
      <c r="A133" s="61"/>
      <c r="B133" s="55"/>
      <c r="C133" s="37" t="s">
        <v>0</v>
      </c>
      <c r="D133" s="37" t="s">
        <v>47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4"/>
      <c r="AD133" s="29"/>
    </row>
    <row r="134" spans="1:30" s="17" customFormat="1" ht="18" customHeight="1" x14ac:dyDescent="0.2">
      <c r="A134" s="38"/>
      <c r="B134" s="38"/>
      <c r="C134" s="37" t="s">
        <v>48</v>
      </c>
      <c r="D134" s="37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4"/>
      <c r="AD134" s="29"/>
    </row>
    <row r="135" spans="1:30" s="17" customFormat="1" ht="18" customHeight="1" x14ac:dyDescent="0.2">
      <c r="A135" s="40"/>
      <c r="B135" s="40"/>
      <c r="C135" s="37" t="s">
        <v>49</v>
      </c>
      <c r="D135" s="37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4"/>
      <c r="AD135" s="29"/>
    </row>
    <row r="136" spans="1:30" s="17" customFormat="1" ht="18" customHeight="1" x14ac:dyDescent="0.2">
      <c r="A136" s="54" t="s">
        <v>78</v>
      </c>
      <c r="B136" s="54" t="s">
        <v>69</v>
      </c>
      <c r="C136" s="37" t="s">
        <v>43</v>
      </c>
      <c r="D136" s="37" t="s">
        <v>44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2">
        <f t="shared" ref="AC136:AC137" si="20">SUM(E136:AB136)</f>
        <v>0</v>
      </c>
      <c r="AD136" s="29"/>
    </row>
    <row r="137" spans="1:30" s="17" customFormat="1" ht="18" customHeight="1" x14ac:dyDescent="0.2">
      <c r="A137" s="55"/>
      <c r="B137" s="55"/>
      <c r="C137" s="37" t="s">
        <v>45</v>
      </c>
      <c r="D137" s="37" t="s">
        <v>46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2">
        <f t="shared" si="20"/>
        <v>0</v>
      </c>
      <c r="AD137" s="29"/>
    </row>
    <row r="138" spans="1:30" s="17" customFormat="1" ht="18" customHeight="1" x14ac:dyDescent="0.2">
      <c r="A138" s="55"/>
      <c r="B138" s="55"/>
      <c r="C138" s="37" t="s">
        <v>0</v>
      </c>
      <c r="D138" s="37" t="s">
        <v>47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4"/>
      <c r="AD138" s="29"/>
    </row>
    <row r="139" spans="1:30" s="17" customFormat="1" ht="18" customHeight="1" x14ac:dyDescent="0.2">
      <c r="A139" s="38"/>
      <c r="B139" s="38"/>
      <c r="C139" s="37" t="s">
        <v>48</v>
      </c>
      <c r="D139" s="37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4"/>
      <c r="AD139" s="29"/>
    </row>
    <row r="140" spans="1:30" s="17" customFormat="1" ht="18" customHeight="1" x14ac:dyDescent="0.2">
      <c r="A140" s="38"/>
      <c r="B140" s="38"/>
      <c r="C140" s="37" t="s">
        <v>49</v>
      </c>
      <c r="D140" s="37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4"/>
      <c r="AD140" s="29"/>
    </row>
    <row r="141" spans="1:30" s="17" customFormat="1" ht="18" customHeight="1" x14ac:dyDescent="0.2">
      <c r="A141" s="54" t="s">
        <v>79</v>
      </c>
      <c r="B141" s="54" t="s">
        <v>69</v>
      </c>
      <c r="C141" s="37" t="s">
        <v>43</v>
      </c>
      <c r="D141" s="37" t="s">
        <v>44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2">
        <f t="shared" ref="AC141:AC142" si="21">SUM(E141:AB141)</f>
        <v>0</v>
      </c>
      <c r="AD141" s="29"/>
    </row>
    <row r="142" spans="1:30" s="17" customFormat="1" ht="18" customHeight="1" x14ac:dyDescent="0.2">
      <c r="A142" s="55"/>
      <c r="B142" s="55"/>
      <c r="C142" s="37" t="s">
        <v>45</v>
      </c>
      <c r="D142" s="37" t="s">
        <v>46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2">
        <f t="shared" si="21"/>
        <v>0</v>
      </c>
      <c r="AD142" s="29"/>
    </row>
    <row r="143" spans="1:30" s="17" customFormat="1" ht="18" customHeight="1" x14ac:dyDescent="0.2">
      <c r="A143" s="55"/>
      <c r="B143" s="55"/>
      <c r="C143" s="37" t="s">
        <v>0</v>
      </c>
      <c r="D143" s="37" t="s">
        <v>47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4"/>
      <c r="AD143" s="29"/>
    </row>
    <row r="144" spans="1:30" s="17" customFormat="1" ht="18" customHeight="1" x14ac:dyDescent="0.2">
      <c r="A144" s="38"/>
      <c r="B144" s="38"/>
      <c r="C144" s="37" t="s">
        <v>48</v>
      </c>
      <c r="D144" s="37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4"/>
      <c r="AD144" s="29"/>
    </row>
    <row r="145" spans="1:30" s="17" customFormat="1" ht="18" customHeight="1" x14ac:dyDescent="0.2">
      <c r="A145" s="38"/>
      <c r="B145" s="38"/>
      <c r="C145" s="41" t="s">
        <v>49</v>
      </c>
      <c r="D145" s="37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4"/>
      <c r="AD145" s="29"/>
    </row>
    <row r="146" spans="1:30" s="17" customFormat="1" ht="18" customHeight="1" x14ac:dyDescent="0.2">
      <c r="A146" s="57" t="s">
        <v>80</v>
      </c>
      <c r="B146" s="57" t="s">
        <v>69</v>
      </c>
      <c r="C146" s="37" t="s">
        <v>43</v>
      </c>
      <c r="D146" s="37" t="s">
        <v>44</v>
      </c>
      <c r="E146" s="33">
        <v>7.1999999999934519E-2</v>
      </c>
      <c r="F146" s="33">
        <v>7.1999999999934519E-2</v>
      </c>
      <c r="G146" s="33">
        <v>9.6000000000185534E-2</v>
      </c>
      <c r="H146" s="33">
        <v>9.5999999999912683E-2</v>
      </c>
      <c r="I146" s="33">
        <v>7.1999999999934519E-2</v>
      </c>
      <c r="J146" s="33">
        <v>7.1999999999934519E-2</v>
      </c>
      <c r="K146" s="33">
        <v>0.12000000000016371</v>
      </c>
      <c r="L146" s="33">
        <v>9.5999999999912683E-2</v>
      </c>
      <c r="M146" s="33">
        <v>0.28800000000001091</v>
      </c>
      <c r="N146" s="33">
        <v>0.24000000000005456</v>
      </c>
      <c r="O146" s="33">
        <v>0.33599999999996727</v>
      </c>
      <c r="P146" s="33">
        <v>0.35999999999994542</v>
      </c>
      <c r="Q146" s="33">
        <v>0.43200000000015282</v>
      </c>
      <c r="R146" s="33">
        <v>0.31199999999998906</v>
      </c>
      <c r="S146" s="33">
        <v>0.40799999999990177</v>
      </c>
      <c r="T146" s="33">
        <v>0.35999999999994542</v>
      </c>
      <c r="U146" s="33">
        <v>0.33599999999996727</v>
      </c>
      <c r="V146" s="33">
        <v>0.21600000000007641</v>
      </c>
      <c r="W146" s="33">
        <v>0.16800000000012005</v>
      </c>
      <c r="X146" s="33">
        <v>0.16799999999984722</v>
      </c>
      <c r="Y146" s="33">
        <v>0.14400000000014188</v>
      </c>
      <c r="Z146" s="33">
        <v>0.11999999999989086</v>
      </c>
      <c r="AA146" s="33">
        <v>0.11999999999989086</v>
      </c>
      <c r="AB146" s="33">
        <v>0.12000000000016371</v>
      </c>
      <c r="AC146" s="32">
        <f t="shared" ref="AC146:AC147" si="22">SUM(E146:AB146)</f>
        <v>4.8239999999999785</v>
      </c>
      <c r="AD146" s="29"/>
    </row>
    <row r="147" spans="1:30" s="17" customFormat="1" ht="18" customHeight="1" x14ac:dyDescent="0.2">
      <c r="A147" s="58"/>
      <c r="B147" s="58"/>
      <c r="C147" s="37" t="s">
        <v>45</v>
      </c>
      <c r="D147" s="37" t="s">
        <v>46</v>
      </c>
      <c r="E147" s="33">
        <v>2.3999999999978171E-2</v>
      </c>
      <c r="F147" s="33">
        <v>4.7999999999956341E-2</v>
      </c>
      <c r="G147" s="33">
        <v>4.7999999999956341E-2</v>
      </c>
      <c r="H147" s="33">
        <v>2.4000000000114596E-2</v>
      </c>
      <c r="I147" s="33">
        <v>2.3999999999978171E-2</v>
      </c>
      <c r="J147" s="33">
        <v>4.7999999999956341E-2</v>
      </c>
      <c r="K147" s="33">
        <v>4.7999999999956341E-2</v>
      </c>
      <c r="L147" s="33">
        <v>6.0000000000081856E-2</v>
      </c>
      <c r="M147" s="33">
        <v>0.13200000000001638</v>
      </c>
      <c r="N147" s="33">
        <v>0.11999999999989086</v>
      </c>
      <c r="O147" s="33">
        <v>0.16800000000012005</v>
      </c>
      <c r="P147" s="33">
        <v>0.19199999999996181</v>
      </c>
      <c r="Q147" s="33">
        <v>0.21599999999993996</v>
      </c>
      <c r="R147" s="33">
        <v>0.16799999999998363</v>
      </c>
      <c r="S147" s="33">
        <v>0.21600000000007641</v>
      </c>
      <c r="T147" s="33">
        <v>0.19199999999996181</v>
      </c>
      <c r="U147" s="33">
        <v>0.21600000000007641</v>
      </c>
      <c r="V147" s="33">
        <v>4.7999999999956341E-2</v>
      </c>
      <c r="W147" s="33">
        <v>7.1999999999934519E-2</v>
      </c>
      <c r="X147" s="33">
        <v>9.6000000000049115E-2</v>
      </c>
      <c r="Y147" s="33">
        <v>4.7999999999956341E-2</v>
      </c>
      <c r="Z147" s="33">
        <v>4.8000000000092767E-2</v>
      </c>
      <c r="AA147" s="33">
        <v>2.3999999999978171E-2</v>
      </c>
      <c r="AB147" s="33">
        <v>2.3999999999978171E-2</v>
      </c>
      <c r="AC147" s="32">
        <f t="shared" si="22"/>
        <v>2.303999999999951</v>
      </c>
      <c r="AD147" s="29"/>
    </row>
    <row r="148" spans="1:30" s="17" customFormat="1" ht="18" customHeight="1" x14ac:dyDescent="0.2">
      <c r="A148" s="58"/>
      <c r="B148" s="58"/>
      <c r="C148" s="37" t="s">
        <v>0</v>
      </c>
      <c r="D148" s="37" t="s">
        <v>47</v>
      </c>
      <c r="E148" s="45">
        <v>7.3116246477815121</v>
      </c>
      <c r="F148" s="45">
        <v>8.3365347409496184</v>
      </c>
      <c r="G148" s="45">
        <v>10.340198739897529</v>
      </c>
      <c r="H148" s="45">
        <v>9.5331921979544259</v>
      </c>
      <c r="I148" s="45">
        <v>7.3116246477815121</v>
      </c>
      <c r="J148" s="45">
        <v>8.3365347409496184</v>
      </c>
      <c r="K148" s="45">
        <v>12.451248108994594</v>
      </c>
      <c r="L148" s="45">
        <v>10.90633656884861</v>
      </c>
      <c r="M148" s="45">
        <v>30.521107011433028</v>
      </c>
      <c r="N148" s="45">
        <v>25.850496849708552</v>
      </c>
      <c r="O148" s="45">
        <v>36.190695589594327</v>
      </c>
      <c r="P148" s="45">
        <v>39.306358381496523</v>
      </c>
      <c r="Q148" s="45">
        <v>46.530894329485982</v>
      </c>
      <c r="R148" s="45">
        <v>34.138319214410814</v>
      </c>
      <c r="S148" s="45">
        <v>44.474876443165826</v>
      </c>
      <c r="T148" s="45">
        <v>39.306358381496523</v>
      </c>
      <c r="U148" s="45">
        <v>38.481657750505924</v>
      </c>
      <c r="V148" s="45">
        <v>21.316865797215264</v>
      </c>
      <c r="W148" s="45">
        <v>17.608723944202154</v>
      </c>
      <c r="X148" s="45">
        <v>18.641058377558469</v>
      </c>
      <c r="Y148" s="45">
        <v>14.623249295587959</v>
      </c>
      <c r="Z148" s="45">
        <v>12.451248108975069</v>
      </c>
      <c r="AA148" s="45">
        <v>11.789640493845429</v>
      </c>
      <c r="AB148" s="45">
        <v>0</v>
      </c>
      <c r="AC148" s="34"/>
      <c r="AD148" s="29"/>
    </row>
    <row r="149" spans="1:30" s="17" customFormat="1" ht="18" customHeight="1" x14ac:dyDescent="0.2">
      <c r="A149" s="58"/>
      <c r="B149" s="58"/>
      <c r="C149" s="37" t="s">
        <v>48</v>
      </c>
      <c r="D149" s="37"/>
      <c r="E149" s="33">
        <v>0.33333333333333331</v>
      </c>
      <c r="F149" s="33">
        <v>0.66666666666666663</v>
      </c>
      <c r="G149" s="33">
        <v>0.49999999999857891</v>
      </c>
      <c r="H149" s="33">
        <v>0.25000000000142109</v>
      </c>
      <c r="I149" s="33">
        <v>0.33333333333333331</v>
      </c>
      <c r="J149" s="33">
        <v>0.66666666666666663</v>
      </c>
      <c r="K149" s="33">
        <v>0.39999999999909047</v>
      </c>
      <c r="L149" s="33">
        <v>0.62500000000142109</v>
      </c>
      <c r="M149" s="33">
        <v>0.45833333333337284</v>
      </c>
      <c r="N149" s="33">
        <v>0.49999999999943157</v>
      </c>
      <c r="O149" s="33">
        <v>0.50000000000040601</v>
      </c>
      <c r="P149" s="33">
        <v>0.53333333333330812</v>
      </c>
      <c r="Q149" s="33">
        <v>0.49999999999968414</v>
      </c>
      <c r="R149" s="33">
        <v>0.53846153846150491</v>
      </c>
      <c r="S149" s="33">
        <v>0.52941176470619711</v>
      </c>
      <c r="T149" s="33">
        <v>0.53333333333330812</v>
      </c>
      <c r="U149" s="33">
        <v>0.64285714285743289</v>
      </c>
      <c r="V149" s="33">
        <v>0.22222222222194149</v>
      </c>
      <c r="W149" s="33">
        <v>0.42857142857073255</v>
      </c>
      <c r="X149" s="33">
        <v>0.57142857142938341</v>
      </c>
      <c r="Y149" s="33">
        <v>0.33333333333270171</v>
      </c>
      <c r="Z149" s="33">
        <v>0.40000000000113684</v>
      </c>
      <c r="AA149" s="33">
        <v>0.19999999999999998</v>
      </c>
      <c r="AB149" s="33">
        <v>0.19999999999954524</v>
      </c>
      <c r="AC149" s="34"/>
      <c r="AD149" s="29"/>
    </row>
    <row r="150" spans="1:30" s="17" customFormat="1" ht="18" customHeight="1" x14ac:dyDescent="0.2">
      <c r="A150" s="59"/>
      <c r="B150" s="40"/>
      <c r="C150" s="41" t="s">
        <v>49</v>
      </c>
      <c r="D150" s="37"/>
      <c r="E150" s="33">
        <v>0.94868329805051377</v>
      </c>
      <c r="F150" s="33">
        <v>0.83205029433784372</v>
      </c>
      <c r="G150" s="33">
        <v>0.89442719100042434</v>
      </c>
      <c r="H150" s="33">
        <v>0.97014250014500747</v>
      </c>
      <c r="I150" s="33">
        <v>0.94868329805051377</v>
      </c>
      <c r="J150" s="33">
        <v>0.83205029433784372</v>
      </c>
      <c r="K150" s="33">
        <v>0.92847669088555052</v>
      </c>
      <c r="L150" s="33">
        <v>0.84799830400454645</v>
      </c>
      <c r="M150" s="33">
        <v>0.9090648228942706</v>
      </c>
      <c r="N150" s="33">
        <v>0.89442719100011925</v>
      </c>
      <c r="O150" s="33">
        <v>0.89442719099977064</v>
      </c>
      <c r="P150" s="33">
        <v>0.88235294117647978</v>
      </c>
      <c r="Q150" s="33">
        <v>0.89442719100002888</v>
      </c>
      <c r="R150" s="33">
        <v>0.88047109992218764</v>
      </c>
      <c r="S150" s="33">
        <v>0.88378791634694676</v>
      </c>
      <c r="T150" s="33">
        <v>0.88235294117647978</v>
      </c>
      <c r="U150" s="33">
        <v>0.84117847537644264</v>
      </c>
      <c r="V150" s="33">
        <v>0.9761870601840108</v>
      </c>
      <c r="W150" s="33">
        <v>0.91914503001828951</v>
      </c>
      <c r="X150" s="33">
        <v>0.86824314212415554</v>
      </c>
      <c r="Y150" s="33">
        <v>0.94868329805069351</v>
      </c>
      <c r="Z150" s="33">
        <v>0.92847669088489537</v>
      </c>
      <c r="AA150" s="33">
        <v>0.98058067569092011</v>
      </c>
      <c r="AB150" s="33">
        <v>0.98058067569100593</v>
      </c>
      <c r="AC150" s="34"/>
      <c r="AD150" s="29"/>
    </row>
    <row r="151" spans="1:30" s="17" customFormat="1" ht="18" customHeight="1" x14ac:dyDescent="0.2">
      <c r="A151" s="54" t="s">
        <v>81</v>
      </c>
      <c r="B151" s="54" t="s">
        <v>82</v>
      </c>
      <c r="C151" s="37" t="s">
        <v>43</v>
      </c>
      <c r="D151" s="37" t="s">
        <v>44</v>
      </c>
      <c r="E151" s="33">
        <v>3.6990000000000002E-2</v>
      </c>
      <c r="F151" s="33">
        <v>3.499E-2</v>
      </c>
      <c r="G151" s="33">
        <v>3.3390000000000003E-2</v>
      </c>
      <c r="H151" s="33">
        <v>3.2240000000000005E-2</v>
      </c>
      <c r="I151" s="33">
        <v>4.4479999999999999E-2</v>
      </c>
      <c r="J151" s="33">
        <v>6.7900000000000002E-2</v>
      </c>
      <c r="K151" s="33">
        <v>8.3720000000000003E-2</v>
      </c>
      <c r="L151" s="33">
        <v>0.12861</v>
      </c>
      <c r="M151" s="33">
        <v>0.1028</v>
      </c>
      <c r="N151" s="33">
        <v>9.3530000000000002E-2</v>
      </c>
      <c r="O151" s="33">
        <v>8.6919999999999997E-2</v>
      </c>
      <c r="P151" s="33">
        <v>0.11155</v>
      </c>
      <c r="Q151" s="33">
        <v>0.11605</v>
      </c>
      <c r="R151" s="33">
        <v>7.7689999999999995E-2</v>
      </c>
      <c r="S151" s="33">
        <v>6.9500000000000006E-2</v>
      </c>
      <c r="T151" s="33">
        <v>5.2420000000000001E-2</v>
      </c>
      <c r="U151" s="33">
        <v>5.015E-2</v>
      </c>
      <c r="V151" s="33">
        <v>5.1889999999999999E-2</v>
      </c>
      <c r="W151" s="33">
        <v>5.3350000000000002E-2</v>
      </c>
      <c r="X151" s="33">
        <v>5.7939999999999998E-2</v>
      </c>
      <c r="Y151" s="33">
        <v>5.8819999999999997E-2</v>
      </c>
      <c r="Z151" s="33">
        <v>5.1569999999999998E-2</v>
      </c>
      <c r="AA151" s="33">
        <v>4.5719999999999997E-2</v>
      </c>
      <c r="AB151" s="33">
        <v>4.0100000000000004E-2</v>
      </c>
      <c r="AC151" s="32">
        <f t="shared" ref="AC151:AC152" si="23">SUM(E151:AB151)</f>
        <v>1.5823200000000002</v>
      </c>
      <c r="AD151" s="29"/>
    </row>
    <row r="152" spans="1:30" s="17" customFormat="1" ht="18" customHeight="1" x14ac:dyDescent="0.2">
      <c r="A152" s="55"/>
      <c r="B152" s="55"/>
      <c r="C152" s="37" t="s">
        <v>45</v>
      </c>
      <c r="D152" s="37" t="s">
        <v>46</v>
      </c>
      <c r="E152" s="33">
        <v>3.1789999999999999E-2</v>
      </c>
      <c r="F152" s="33">
        <v>3.2170000000000004E-2</v>
      </c>
      <c r="G152" s="33">
        <v>3.1809999999999998E-2</v>
      </c>
      <c r="H152" s="33">
        <v>3.0960000000000001E-2</v>
      </c>
      <c r="I152" s="33">
        <v>2.92E-2</v>
      </c>
      <c r="J152" s="33">
        <v>3.0850000000000002E-2</v>
      </c>
      <c r="K152" s="33">
        <v>3.7260000000000001E-2</v>
      </c>
      <c r="L152" s="33">
        <v>3.7749999999999999E-2</v>
      </c>
      <c r="M152" s="33">
        <v>3.4329999999999999E-2</v>
      </c>
      <c r="N152" s="33">
        <v>3.3259999999999998E-2</v>
      </c>
      <c r="O152" s="33">
        <v>3.3729999999999996E-2</v>
      </c>
      <c r="P152" s="33">
        <v>3.5139999999999998E-2</v>
      </c>
      <c r="Q152" s="33">
        <v>3.474E-2</v>
      </c>
      <c r="R152" s="33">
        <v>3.2740000000000005E-2</v>
      </c>
      <c r="S152" s="33">
        <v>3.1449999999999999E-2</v>
      </c>
      <c r="T152" s="33">
        <v>3.3390000000000003E-2</v>
      </c>
      <c r="U152" s="33">
        <v>3.3369999999999997E-2</v>
      </c>
      <c r="V152" s="33">
        <v>3.2689999999999997E-2</v>
      </c>
      <c r="W152" s="33">
        <v>3.2490000000000005E-2</v>
      </c>
      <c r="X152" s="33">
        <v>3.2060000000000005E-2</v>
      </c>
      <c r="Y152" s="33">
        <v>3.2310000000000005E-2</v>
      </c>
      <c r="Z152" s="33">
        <v>3.1820000000000001E-2</v>
      </c>
      <c r="AA152" s="33">
        <v>3.2539999999999999E-2</v>
      </c>
      <c r="AB152" s="33">
        <v>3.177E-2</v>
      </c>
      <c r="AC152" s="32">
        <f t="shared" si="23"/>
        <v>0.78961999999999988</v>
      </c>
      <c r="AD152" s="29"/>
    </row>
    <row r="153" spans="1:30" s="17" customFormat="1" ht="18" customHeight="1" x14ac:dyDescent="0.2">
      <c r="A153" s="55"/>
      <c r="B153" s="55"/>
      <c r="C153" s="37" t="s">
        <v>0</v>
      </c>
      <c r="D153" s="37" t="s">
        <v>47</v>
      </c>
      <c r="E153" s="30">
        <v>4.6988055362588668</v>
      </c>
      <c r="F153" s="30">
        <v>4.5791076264852304</v>
      </c>
      <c r="G153" s="30">
        <v>4.442860994244028</v>
      </c>
      <c r="H153" s="30">
        <v>4.306195873533464</v>
      </c>
      <c r="I153" s="30">
        <v>5.1260288846126416</v>
      </c>
      <c r="J153" s="30">
        <v>7.1849427441801126</v>
      </c>
      <c r="K153" s="30">
        <v>8.8282306356714368</v>
      </c>
      <c r="L153" s="30">
        <v>12.912889784692464</v>
      </c>
      <c r="M153" s="30">
        <v>10.441306252524067</v>
      </c>
      <c r="N153" s="30">
        <v>9.563368172917464</v>
      </c>
      <c r="O153" s="30">
        <v>8.9821948686888682</v>
      </c>
      <c r="P153" s="30">
        <v>11.267238104876219</v>
      </c>
      <c r="Q153" s="30">
        <v>11.670349445544041</v>
      </c>
      <c r="R153" s="30">
        <v>8.1220464880105077</v>
      </c>
      <c r="S153" s="30">
        <v>7.3491985200122363</v>
      </c>
      <c r="T153" s="30">
        <v>5.9875735711293281</v>
      </c>
      <c r="U153" s="30">
        <v>5.8032457474756303</v>
      </c>
      <c r="V153" s="30">
        <v>5.9083516243213889</v>
      </c>
      <c r="W153" s="30">
        <v>6.0177813832515019</v>
      </c>
      <c r="X153" s="30">
        <v>6.3794297499111421</v>
      </c>
      <c r="Y153" s="30">
        <v>6.4653009796766856</v>
      </c>
      <c r="Z153" s="30">
        <v>5.8378460815966076</v>
      </c>
      <c r="AA153" s="30">
        <v>5.4063069447757179</v>
      </c>
      <c r="AB153" s="30">
        <v>4.9287065136984811</v>
      </c>
      <c r="AC153" s="34"/>
      <c r="AD153" s="29"/>
    </row>
    <row r="154" spans="1:30" s="17" customFormat="1" ht="18" customHeight="1" x14ac:dyDescent="0.2">
      <c r="A154" s="38"/>
      <c r="B154" s="38"/>
      <c r="C154" s="37" t="s">
        <v>48</v>
      </c>
      <c r="D154" s="37"/>
      <c r="E154" s="33">
        <v>0.85942146526088126</v>
      </c>
      <c r="F154" s="33">
        <v>0.9194055444412691</v>
      </c>
      <c r="G154" s="33">
        <v>0.95268044324648082</v>
      </c>
      <c r="H154" s="33">
        <v>0.9602977667493795</v>
      </c>
      <c r="I154" s="33">
        <v>0.65647482014388492</v>
      </c>
      <c r="J154" s="33">
        <v>0.45434462444771723</v>
      </c>
      <c r="K154" s="33">
        <v>0.44505494505494508</v>
      </c>
      <c r="L154" s="33">
        <v>0.29352305419485264</v>
      </c>
      <c r="M154" s="33">
        <v>0.33394941634241243</v>
      </c>
      <c r="N154" s="33">
        <v>0.3556078263658719</v>
      </c>
      <c r="O154" s="33">
        <v>0.38805798435342842</v>
      </c>
      <c r="P154" s="33">
        <v>0.31501568803227253</v>
      </c>
      <c r="Q154" s="33">
        <v>0.2993537268418785</v>
      </c>
      <c r="R154" s="33">
        <v>0.42141845797399929</v>
      </c>
      <c r="S154" s="33">
        <v>0.45251798561151074</v>
      </c>
      <c r="T154" s="33">
        <v>0.63697062190003817</v>
      </c>
      <c r="U154" s="33">
        <v>0.66540378863409766</v>
      </c>
      <c r="V154" s="33">
        <v>0.62998650992484095</v>
      </c>
      <c r="W154" s="33">
        <v>0.6089971883786317</v>
      </c>
      <c r="X154" s="33">
        <v>0.55333103210217471</v>
      </c>
      <c r="Y154" s="33">
        <v>0.54930295817749075</v>
      </c>
      <c r="Z154" s="33">
        <v>0.61702540236571657</v>
      </c>
      <c r="AA154" s="33">
        <v>0.71172353455818027</v>
      </c>
      <c r="AB154" s="33">
        <v>0.79226932668329164</v>
      </c>
      <c r="AC154" s="34"/>
      <c r="AD154" s="29"/>
    </row>
    <row r="155" spans="1:30" s="17" customFormat="1" ht="18" customHeight="1" x14ac:dyDescent="0.2">
      <c r="A155" s="40"/>
      <c r="B155" s="40"/>
      <c r="C155" s="37" t="s">
        <v>49</v>
      </c>
      <c r="D155" s="37"/>
      <c r="E155" s="33">
        <v>0.75840206357341311</v>
      </c>
      <c r="F155" s="33">
        <v>0.7361490191170692</v>
      </c>
      <c r="G155" s="33">
        <v>0.72402963089501149</v>
      </c>
      <c r="H155" s="33">
        <v>0.72128001518415674</v>
      </c>
      <c r="I155" s="33">
        <v>0.83596169138970311</v>
      </c>
      <c r="J155" s="33">
        <v>0.91043534399506498</v>
      </c>
      <c r="K155" s="33">
        <v>0.91360442767692585</v>
      </c>
      <c r="L155" s="33">
        <v>0.95951979897578843</v>
      </c>
      <c r="M155" s="33">
        <v>0.9485078444017242</v>
      </c>
      <c r="N155" s="33">
        <v>0.94219914360527923</v>
      </c>
      <c r="O155" s="33">
        <v>0.93226609792995097</v>
      </c>
      <c r="P155" s="33">
        <v>0.95379435767584297</v>
      </c>
      <c r="Q155" s="33">
        <v>0.95799651884894343</v>
      </c>
      <c r="R155" s="33">
        <v>0.92151476267215049</v>
      </c>
      <c r="S155" s="33">
        <v>0.91106103373563063</v>
      </c>
      <c r="T155" s="33">
        <v>0.84342952602103427</v>
      </c>
      <c r="U155" s="33">
        <v>0.83253523309112965</v>
      </c>
      <c r="V155" s="33">
        <v>0.84609666565628106</v>
      </c>
      <c r="W155" s="33">
        <v>0.85408415286418538</v>
      </c>
      <c r="X155" s="33">
        <v>0.87498232059156711</v>
      </c>
      <c r="Y155" s="33">
        <v>0.87647376115659881</v>
      </c>
      <c r="Z155" s="33">
        <v>0.85103444370475445</v>
      </c>
      <c r="AA155" s="33">
        <v>0.81471960849595715</v>
      </c>
      <c r="AB155" s="33">
        <v>0.78381588512870359</v>
      </c>
      <c r="AC155" s="34"/>
      <c r="AD155" s="29"/>
    </row>
    <row r="156" spans="1:30" s="17" customFormat="1" ht="18" customHeight="1" x14ac:dyDescent="0.2">
      <c r="A156" s="54" t="s">
        <v>83</v>
      </c>
      <c r="B156" s="54" t="s">
        <v>82</v>
      </c>
      <c r="C156" s="37" t="s">
        <v>43</v>
      </c>
      <c r="D156" s="37" t="s">
        <v>44</v>
      </c>
      <c r="E156" s="33">
        <v>4.018E-2</v>
      </c>
      <c r="F156" s="33">
        <v>3.5810000000000002E-2</v>
      </c>
      <c r="G156" s="33">
        <v>3.4790000000000001E-2</v>
      </c>
      <c r="H156" s="33">
        <v>3.4880000000000001E-2</v>
      </c>
      <c r="I156" s="33">
        <v>3.49E-2</v>
      </c>
      <c r="J156" s="33">
        <v>3.7880000000000004E-2</v>
      </c>
      <c r="K156" s="33">
        <v>4.385E-2</v>
      </c>
      <c r="L156" s="33">
        <v>5.6320000000000002E-2</v>
      </c>
      <c r="M156" s="33">
        <v>6.7680000000000004E-2</v>
      </c>
      <c r="N156" s="33">
        <v>6.7839999999999998E-2</v>
      </c>
      <c r="O156" s="33">
        <v>7.3880000000000001E-2</v>
      </c>
      <c r="P156" s="33">
        <v>7.6280000000000001E-2</v>
      </c>
      <c r="Q156" s="33">
        <v>7.5420000000000001E-2</v>
      </c>
      <c r="R156" s="33">
        <v>7.2430000000000008E-2</v>
      </c>
      <c r="S156" s="33">
        <v>7.7939999999999995E-2</v>
      </c>
      <c r="T156" s="33">
        <v>8.0799999999999997E-2</v>
      </c>
      <c r="U156" s="33">
        <v>7.7480000000000007E-2</v>
      </c>
      <c r="V156" s="33">
        <v>7.6060000000000003E-2</v>
      </c>
      <c r="W156" s="33">
        <v>7.6139999999999999E-2</v>
      </c>
      <c r="X156" s="33">
        <v>7.46E-2</v>
      </c>
      <c r="Y156" s="33">
        <v>6.9129999999999997E-2</v>
      </c>
      <c r="Z156" s="33">
        <v>6.59E-2</v>
      </c>
      <c r="AA156" s="33">
        <v>5.6479999999999995E-2</v>
      </c>
      <c r="AB156" s="33">
        <v>4.6420000000000003E-2</v>
      </c>
      <c r="AC156" s="32">
        <f t="shared" ref="AC156:AC157" si="24">SUM(E156:AB156)</f>
        <v>1.4530900000000002</v>
      </c>
      <c r="AD156" s="29"/>
    </row>
    <row r="157" spans="1:30" s="17" customFormat="1" ht="18" customHeight="1" x14ac:dyDescent="0.2">
      <c r="A157" s="55"/>
      <c r="B157" s="55"/>
      <c r="C157" s="37" t="s">
        <v>45</v>
      </c>
      <c r="D157" s="37" t="s">
        <v>46</v>
      </c>
      <c r="E157" s="33">
        <v>2.0050000000000002E-2</v>
      </c>
      <c r="F157" s="33">
        <v>1.89E-2</v>
      </c>
      <c r="G157" s="33">
        <v>1.9859999999999999E-2</v>
      </c>
      <c r="H157" s="33">
        <v>1.8960000000000001E-2</v>
      </c>
      <c r="I157" s="33">
        <v>1.8420000000000002E-2</v>
      </c>
      <c r="J157" s="33">
        <v>1.8069999999999999E-2</v>
      </c>
      <c r="K157" s="33">
        <v>1.8780000000000002E-2</v>
      </c>
      <c r="L157" s="33">
        <v>2.4120000000000003E-2</v>
      </c>
      <c r="M157" s="33">
        <v>2.3280000000000002E-2</v>
      </c>
      <c r="N157" s="33">
        <v>2.4279999999999999E-2</v>
      </c>
      <c r="O157" s="33">
        <v>2.5340000000000001E-2</v>
      </c>
      <c r="P157" s="33">
        <v>2.5610000000000001E-2</v>
      </c>
      <c r="Q157" s="33">
        <v>2.4590000000000001E-2</v>
      </c>
      <c r="R157" s="33">
        <v>2.3699999999999999E-2</v>
      </c>
      <c r="S157" s="33">
        <v>2.4910000000000002E-2</v>
      </c>
      <c r="T157" s="33">
        <v>2.6690000000000002E-2</v>
      </c>
      <c r="U157" s="33">
        <v>2.708E-2</v>
      </c>
      <c r="V157" s="33">
        <v>2.768E-2</v>
      </c>
      <c r="W157" s="33">
        <v>2.7719999999999998E-2</v>
      </c>
      <c r="X157" s="33">
        <v>2.8920000000000001E-2</v>
      </c>
      <c r="Y157" s="33">
        <v>2.7609999999999999E-2</v>
      </c>
      <c r="Z157" s="33">
        <v>2.2429999999999999E-2</v>
      </c>
      <c r="AA157" s="33">
        <v>2.3109999999999999E-2</v>
      </c>
      <c r="AB157" s="33">
        <v>2.1680000000000001E-2</v>
      </c>
      <c r="AC157" s="32">
        <f t="shared" si="24"/>
        <v>0.56179000000000001</v>
      </c>
      <c r="AD157" s="29"/>
    </row>
    <row r="158" spans="1:30" s="17" customFormat="1" ht="18" customHeight="1" x14ac:dyDescent="0.2">
      <c r="A158" s="55"/>
      <c r="B158" s="55"/>
      <c r="C158" s="37" t="s">
        <v>0</v>
      </c>
      <c r="D158" s="37" t="s">
        <v>47</v>
      </c>
      <c r="E158" s="45">
        <v>4.3260820208621134</v>
      </c>
      <c r="F158" s="45">
        <v>3.900920607884752</v>
      </c>
      <c r="G158" s="45">
        <v>3.8592969165615618</v>
      </c>
      <c r="H158" s="45">
        <v>3.8246700931289705</v>
      </c>
      <c r="I158" s="45">
        <v>3.801803627136652</v>
      </c>
      <c r="J158" s="45">
        <v>4.0432819013551793</v>
      </c>
      <c r="K158" s="45">
        <v>4.5955987916597572</v>
      </c>
      <c r="L158" s="45">
        <v>5.9024647012048792</v>
      </c>
      <c r="M158" s="45">
        <v>6.8951760556481938</v>
      </c>
      <c r="N158" s="45">
        <v>6.9416218958658575</v>
      </c>
      <c r="O158" s="45">
        <v>7.5245535072666527</v>
      </c>
      <c r="P158" s="45">
        <v>7.7518634908153663</v>
      </c>
      <c r="Q158" s="45">
        <v>7.6423363306803171</v>
      </c>
      <c r="R158" s="45">
        <v>7.3418969076469835</v>
      </c>
      <c r="S158" s="45">
        <v>7.8828426448219089</v>
      </c>
      <c r="T158" s="45">
        <v>8.197884651464312</v>
      </c>
      <c r="U158" s="45">
        <v>7.9071332167243247</v>
      </c>
      <c r="V158" s="45">
        <v>7.7977011920988444</v>
      </c>
      <c r="W158" s="45">
        <v>7.8062615424373591</v>
      </c>
      <c r="X158" s="45">
        <v>7.7080481147635194</v>
      </c>
      <c r="Y158" s="45">
        <v>7.1714547619724121</v>
      </c>
      <c r="Z158" s="45">
        <v>6.7064167532412862</v>
      </c>
      <c r="AA158" s="45">
        <v>5.8791037857526511</v>
      </c>
      <c r="AB158" s="45">
        <v>4.9357592152917205</v>
      </c>
      <c r="AC158" s="34"/>
      <c r="AD158" s="29"/>
    </row>
    <row r="159" spans="1:30" s="17" customFormat="1" ht="18" customHeight="1" x14ac:dyDescent="0.2">
      <c r="A159" s="38"/>
      <c r="B159" s="38"/>
      <c r="C159" s="37" t="s">
        <v>48</v>
      </c>
      <c r="D159" s="37"/>
      <c r="E159" s="33">
        <v>0.49900447984071683</v>
      </c>
      <c r="F159" s="33">
        <v>0.52778553476682488</v>
      </c>
      <c r="G159" s="33">
        <v>0.57085369359011207</v>
      </c>
      <c r="H159" s="33">
        <v>0.54357798165137616</v>
      </c>
      <c r="I159" s="33">
        <v>0.52779369627507167</v>
      </c>
      <c r="J159" s="33">
        <v>0.47703273495248144</v>
      </c>
      <c r="K159" s="33">
        <v>0.42827822120866593</v>
      </c>
      <c r="L159" s="33">
        <v>0.42826704545454547</v>
      </c>
      <c r="M159" s="33">
        <v>0.34397163120567376</v>
      </c>
      <c r="N159" s="33">
        <v>0.35790094339622641</v>
      </c>
      <c r="O159" s="33">
        <v>0.34298863021115322</v>
      </c>
      <c r="P159" s="33">
        <v>0.33573675930781333</v>
      </c>
      <c r="Q159" s="33">
        <v>0.32604083797401218</v>
      </c>
      <c r="R159" s="33">
        <v>0.32721248101615347</v>
      </c>
      <c r="S159" s="33">
        <v>0.31960482422376191</v>
      </c>
      <c r="T159" s="33">
        <v>0.33032178217821784</v>
      </c>
      <c r="U159" s="33">
        <v>0.34950955085183272</v>
      </c>
      <c r="V159" s="33">
        <v>0.36392321851170129</v>
      </c>
      <c r="W159" s="33">
        <v>0.36406619385342787</v>
      </c>
      <c r="X159" s="33">
        <v>0.38766756032171584</v>
      </c>
      <c r="Y159" s="33">
        <v>0.39939244900911325</v>
      </c>
      <c r="Z159" s="33">
        <v>0.34036418816388464</v>
      </c>
      <c r="AA159" s="33">
        <v>0.409171388101983</v>
      </c>
      <c r="AB159" s="33">
        <v>0.46704006893580352</v>
      </c>
      <c r="AC159" s="34"/>
      <c r="AD159" s="29"/>
    </row>
    <row r="160" spans="1:30" s="17" customFormat="1" ht="18" customHeight="1" x14ac:dyDescent="0.2">
      <c r="A160" s="38"/>
      <c r="B160" s="38"/>
      <c r="C160" s="37" t="s">
        <v>49</v>
      </c>
      <c r="D160" s="37"/>
      <c r="E160" s="33">
        <v>0.89478321700825947</v>
      </c>
      <c r="F160" s="33">
        <v>0.88438192100428503</v>
      </c>
      <c r="G160" s="33">
        <v>0.86845812524803156</v>
      </c>
      <c r="H160" s="33">
        <v>0.87858774831339803</v>
      </c>
      <c r="I160" s="33">
        <v>0.88437894146828</v>
      </c>
      <c r="J160" s="33">
        <v>0.9025652218266309</v>
      </c>
      <c r="K160" s="33">
        <v>0.91924258978861828</v>
      </c>
      <c r="L160" s="33">
        <v>0.91924630762445747</v>
      </c>
      <c r="M160" s="33">
        <v>0.94562215108804593</v>
      </c>
      <c r="N160" s="33">
        <v>0.94151562417336743</v>
      </c>
      <c r="O160" s="33">
        <v>0.94590778201207626</v>
      </c>
      <c r="P160" s="33">
        <v>0.94799754926401492</v>
      </c>
      <c r="Q160" s="33">
        <v>0.95074276233933019</v>
      </c>
      <c r="R160" s="33">
        <v>0.95041405397367607</v>
      </c>
      <c r="S160" s="33">
        <v>0.95253335104481873</v>
      </c>
      <c r="T160" s="33">
        <v>0.94953768152446927</v>
      </c>
      <c r="U160" s="33">
        <v>0.94400262691294212</v>
      </c>
      <c r="V160" s="33">
        <v>0.9397068194838365</v>
      </c>
      <c r="W160" s="33">
        <v>0.93966363741851255</v>
      </c>
      <c r="X160" s="33">
        <v>0.9323888192620593</v>
      </c>
      <c r="Y160" s="33">
        <v>0.9286711204014253</v>
      </c>
      <c r="Z160" s="33">
        <v>0.9466676207460174</v>
      </c>
      <c r="AA160" s="33">
        <v>0.92552085129732253</v>
      </c>
      <c r="AB160" s="33">
        <v>0.90605344830794021</v>
      </c>
      <c r="AC160" s="34"/>
      <c r="AD160" s="29"/>
    </row>
    <row r="161" spans="1:30" s="17" customFormat="1" ht="18" customHeight="1" x14ac:dyDescent="0.2">
      <c r="A161" s="54" t="s">
        <v>84</v>
      </c>
      <c r="B161" s="54" t="s">
        <v>82</v>
      </c>
      <c r="C161" s="37" t="s">
        <v>43</v>
      </c>
      <c r="D161" s="37" t="s">
        <v>44</v>
      </c>
      <c r="E161" s="33">
        <v>0.74339999999999995</v>
      </c>
      <c r="F161" s="33">
        <v>0.68962000000000001</v>
      </c>
      <c r="G161" s="33">
        <v>0.65722000000000003</v>
      </c>
      <c r="H161" s="33">
        <v>0.62446000000000002</v>
      </c>
      <c r="I161" s="33">
        <v>0.65995000000000004</v>
      </c>
      <c r="J161" s="33">
        <v>0.76816999999999991</v>
      </c>
      <c r="K161" s="33">
        <v>0.89842</v>
      </c>
      <c r="L161" s="33">
        <v>1.04897</v>
      </c>
      <c r="M161" s="33">
        <v>1.1432899999999999</v>
      </c>
      <c r="N161" s="33">
        <v>1.1717299999999999</v>
      </c>
      <c r="O161" s="33">
        <v>1.2221300000000002</v>
      </c>
      <c r="P161" s="33">
        <v>1.24762</v>
      </c>
      <c r="Q161" s="33">
        <v>1.27166</v>
      </c>
      <c r="R161" s="33">
        <v>1.2763399999999998</v>
      </c>
      <c r="S161" s="33">
        <v>1.2571199999999998</v>
      </c>
      <c r="T161" s="33">
        <v>1.26857</v>
      </c>
      <c r="U161" s="33">
        <v>1.2329300000000001</v>
      </c>
      <c r="V161" s="33">
        <v>1.1953399999999998</v>
      </c>
      <c r="W161" s="33">
        <v>1.17353</v>
      </c>
      <c r="X161" s="33">
        <v>1.1825300000000001</v>
      </c>
      <c r="Y161" s="33">
        <v>1.23847</v>
      </c>
      <c r="Z161" s="33">
        <v>1.20492</v>
      </c>
      <c r="AA161" s="33">
        <v>1.06704</v>
      </c>
      <c r="AB161" s="33">
        <v>0.91727999999999998</v>
      </c>
      <c r="AC161" s="32">
        <f t="shared" ref="AC161:AC162" si="25">SUM(E161:AB161)</f>
        <v>25.160709999999998</v>
      </c>
      <c r="AD161" s="29"/>
    </row>
    <row r="162" spans="1:30" s="17" customFormat="1" ht="18" customHeight="1" x14ac:dyDescent="0.2">
      <c r="A162" s="55"/>
      <c r="B162" s="55"/>
      <c r="C162" s="37" t="s">
        <v>45</v>
      </c>
      <c r="D162" s="37" t="s">
        <v>46</v>
      </c>
      <c r="E162" s="33">
        <v>0.31125999999999998</v>
      </c>
      <c r="F162" s="33">
        <v>0.30981999999999998</v>
      </c>
      <c r="G162" s="33">
        <v>0.31377999999999995</v>
      </c>
      <c r="H162" s="33">
        <v>0.29693000000000003</v>
      </c>
      <c r="I162" s="33">
        <v>0.28843000000000002</v>
      </c>
      <c r="J162" s="33">
        <v>0.30024000000000001</v>
      </c>
      <c r="K162" s="33">
        <v>0.32968999999999998</v>
      </c>
      <c r="L162" s="33">
        <v>0.35106999999999999</v>
      </c>
      <c r="M162" s="33">
        <v>0.35381000000000001</v>
      </c>
      <c r="N162" s="33">
        <v>0.36481999999999998</v>
      </c>
      <c r="O162" s="33">
        <v>0.37619999999999998</v>
      </c>
      <c r="P162" s="33">
        <v>0.38160000000000005</v>
      </c>
      <c r="Q162" s="33">
        <v>0.37224000000000002</v>
      </c>
      <c r="R162" s="33">
        <v>0.38008999999999998</v>
      </c>
      <c r="S162" s="33">
        <v>0.37807000000000002</v>
      </c>
      <c r="T162" s="33">
        <v>0.39211000000000001</v>
      </c>
      <c r="U162" s="33">
        <v>0.39456000000000002</v>
      </c>
      <c r="V162" s="33">
        <v>0.39744000000000002</v>
      </c>
      <c r="W162" s="33">
        <v>0.38974000000000003</v>
      </c>
      <c r="X162" s="33">
        <v>0.38462000000000002</v>
      </c>
      <c r="Y162" s="33">
        <v>0.37302999999999997</v>
      </c>
      <c r="Z162" s="33">
        <v>0.35502999999999996</v>
      </c>
      <c r="AA162" s="33">
        <v>0.35632999999999998</v>
      </c>
      <c r="AB162" s="33">
        <v>0.34782999999999997</v>
      </c>
      <c r="AC162" s="32">
        <f t="shared" si="25"/>
        <v>8.4987400000000015</v>
      </c>
      <c r="AD162" s="29"/>
    </row>
    <row r="163" spans="1:30" s="17" customFormat="1" ht="18" customHeight="1" x14ac:dyDescent="0.2">
      <c r="A163" s="55"/>
      <c r="B163" s="55"/>
      <c r="C163" s="37" t="s">
        <v>0</v>
      </c>
      <c r="D163" s="37" t="s">
        <v>47</v>
      </c>
      <c r="E163" s="45">
        <v>77.642772114520312</v>
      </c>
      <c r="F163" s="45">
        <v>72.834165242780216</v>
      </c>
      <c r="G163" s="45">
        <v>70.162131367528403</v>
      </c>
      <c r="H163" s="45">
        <v>66.614698224175712</v>
      </c>
      <c r="I163" s="45">
        <v>69.385959658387208</v>
      </c>
      <c r="J163" s="45">
        <v>79.456656095248476</v>
      </c>
      <c r="K163" s="45">
        <v>92.19678308363666</v>
      </c>
      <c r="L163" s="45">
        <v>106.5663982259594</v>
      </c>
      <c r="M163" s="45">
        <v>115.29717412638392</v>
      </c>
      <c r="N163" s="45">
        <v>118.2283410170831</v>
      </c>
      <c r="O163" s="45">
        <v>123.19087720677298</v>
      </c>
      <c r="P163" s="45">
        <v>125.69113599386286</v>
      </c>
      <c r="Q163" s="45">
        <v>127.65138956414826</v>
      </c>
      <c r="R163" s="45">
        <v>128.2979559145399</v>
      </c>
      <c r="S163" s="45">
        <v>126.46825622387156</v>
      </c>
      <c r="T163" s="45">
        <v>127.91788729760206</v>
      </c>
      <c r="U163" s="45">
        <v>124.71335403355791</v>
      </c>
      <c r="V163" s="45">
        <v>121.35655287377331</v>
      </c>
      <c r="W163" s="45">
        <v>119.12867739995396</v>
      </c>
      <c r="X163" s="45">
        <v>119.79836557616034</v>
      </c>
      <c r="Y163" s="45">
        <v>124.60783116709025</v>
      </c>
      <c r="Z163" s="45">
        <v>121.01506175794027</v>
      </c>
      <c r="AA163" s="45">
        <v>108.37809587879823</v>
      </c>
      <c r="AB163" s="45">
        <v>94.510011367538596</v>
      </c>
      <c r="AC163" s="34"/>
      <c r="AD163" s="29"/>
    </row>
    <row r="164" spans="1:30" s="17" customFormat="1" ht="18" customHeight="1" x14ac:dyDescent="0.2">
      <c r="A164" s="38"/>
      <c r="B164" s="38"/>
      <c r="C164" s="37"/>
      <c r="D164" s="37"/>
      <c r="E164" s="33">
        <v>0.41869787463007802</v>
      </c>
      <c r="F164" s="33">
        <v>0.44926191235753021</v>
      </c>
      <c r="G164" s="33">
        <v>0.47743525760019467</v>
      </c>
      <c r="H164" s="33">
        <v>0.47549883098997536</v>
      </c>
      <c r="I164" s="33">
        <v>0.43704826123191154</v>
      </c>
      <c r="J164" s="33">
        <v>0.39085098350625519</v>
      </c>
      <c r="K164" s="33">
        <v>0.36696645221611274</v>
      </c>
      <c r="L164" s="33">
        <v>0.33468068676892571</v>
      </c>
      <c r="M164" s="33">
        <v>0.30946653954814618</v>
      </c>
      <c r="N164" s="33">
        <v>0.31135159123688905</v>
      </c>
      <c r="O164" s="33">
        <v>0.30782322666164808</v>
      </c>
      <c r="P164" s="33">
        <v>0.30586236193712835</v>
      </c>
      <c r="Q164" s="33">
        <v>0.29271975213500467</v>
      </c>
      <c r="R164" s="33">
        <v>0.29779682529733459</v>
      </c>
      <c r="S164" s="33">
        <v>0.30074296805396467</v>
      </c>
      <c r="T164" s="33">
        <v>0.30909606880187929</v>
      </c>
      <c r="U164" s="33">
        <v>0.32001816810362305</v>
      </c>
      <c r="V164" s="33">
        <v>0.33249117405926354</v>
      </c>
      <c r="W164" s="33">
        <v>0.33210910671222726</v>
      </c>
      <c r="X164" s="33">
        <v>0.32525179065224558</v>
      </c>
      <c r="Y164" s="33">
        <v>0.30120228992224274</v>
      </c>
      <c r="Z164" s="33">
        <v>0.29465026723765891</v>
      </c>
      <c r="AA164" s="33">
        <v>0.33394249512670565</v>
      </c>
      <c r="AB164" s="33">
        <v>0.37919719169719168</v>
      </c>
      <c r="AC164" s="34"/>
      <c r="AD164" s="29"/>
    </row>
    <row r="165" spans="1:30" s="17" customFormat="1" ht="18" customHeight="1" x14ac:dyDescent="0.2">
      <c r="A165" s="40"/>
      <c r="B165" s="40"/>
      <c r="C165" s="37"/>
      <c r="D165" s="37"/>
      <c r="E165" s="33">
        <v>0.92241035655182257</v>
      </c>
      <c r="F165" s="33">
        <v>0.91217328234147088</v>
      </c>
      <c r="G165" s="33">
        <v>0.90242401504601488</v>
      </c>
      <c r="H165" s="33">
        <v>0.90310283664808244</v>
      </c>
      <c r="I165" s="33">
        <v>0.9163092704380067</v>
      </c>
      <c r="J165" s="33">
        <v>0.93138599826011936</v>
      </c>
      <c r="K165" s="33">
        <v>0.93878532002583237</v>
      </c>
      <c r="L165" s="33">
        <v>0.94829929282956671</v>
      </c>
      <c r="M165" s="33">
        <v>0.95530134293359781</v>
      </c>
      <c r="N165" s="33">
        <v>0.95479162357641656</v>
      </c>
      <c r="O165" s="33">
        <v>0.95574383161753784</v>
      </c>
      <c r="P165" s="33">
        <v>0.95626954167637301</v>
      </c>
      <c r="Q165" s="33">
        <v>0.95972787856680519</v>
      </c>
      <c r="R165" s="33">
        <v>0.95840548259734826</v>
      </c>
      <c r="S165" s="33">
        <v>0.95763024023363763</v>
      </c>
      <c r="T165" s="33">
        <v>0.95540125015435695</v>
      </c>
      <c r="U165" s="33">
        <v>0.95241912423998543</v>
      </c>
      <c r="V165" s="33">
        <v>0.94892276864698699</v>
      </c>
      <c r="W165" s="33">
        <v>0.9490312705940861</v>
      </c>
      <c r="X165" s="33">
        <v>0.95096365924764625</v>
      </c>
      <c r="Y165" s="33">
        <v>0.95750885800644514</v>
      </c>
      <c r="Z165" s="33">
        <v>0.95922708437468374</v>
      </c>
      <c r="AA165" s="33">
        <v>0.94850981674592949</v>
      </c>
      <c r="AB165" s="33">
        <v>0.93503260572968527</v>
      </c>
      <c r="AC165" s="34"/>
      <c r="AD165" s="29"/>
    </row>
    <row r="166" spans="1:30" s="17" customFormat="1" ht="18" customHeight="1" x14ac:dyDescent="0.2">
      <c r="A166" s="54" t="s">
        <v>85</v>
      </c>
      <c r="B166" s="54" t="s">
        <v>82</v>
      </c>
      <c r="C166" s="37" t="s">
        <v>43</v>
      </c>
      <c r="D166" s="37" t="s">
        <v>44</v>
      </c>
      <c r="E166" s="33">
        <v>0.38354000000000005</v>
      </c>
      <c r="F166" s="33">
        <v>0.36481999999999998</v>
      </c>
      <c r="G166" s="33">
        <v>0.34704000000000002</v>
      </c>
      <c r="H166" s="33">
        <v>0.33876000000000001</v>
      </c>
      <c r="I166" s="33">
        <v>0.37145</v>
      </c>
      <c r="J166" s="33">
        <v>0.54209000000000007</v>
      </c>
      <c r="K166" s="33">
        <v>0.66449000000000003</v>
      </c>
      <c r="L166" s="33">
        <v>0.78163000000000005</v>
      </c>
      <c r="M166" s="33">
        <v>0.82353999999999994</v>
      </c>
      <c r="N166" s="33">
        <v>0.83534000000000008</v>
      </c>
      <c r="O166" s="33">
        <v>0.82792999999999994</v>
      </c>
      <c r="P166" s="33">
        <v>0.83765000000000001</v>
      </c>
      <c r="Q166" s="33">
        <v>0.82475999999999994</v>
      </c>
      <c r="R166" s="33">
        <v>0.77846000000000004</v>
      </c>
      <c r="S166" s="33">
        <v>0.73483000000000009</v>
      </c>
      <c r="T166" s="33">
        <v>0.68825000000000003</v>
      </c>
      <c r="U166" s="33">
        <v>0.61769000000000007</v>
      </c>
      <c r="V166" s="33">
        <v>0.52661000000000002</v>
      </c>
      <c r="W166" s="33">
        <v>0.51199000000000006</v>
      </c>
      <c r="X166" s="33">
        <v>0.51775000000000004</v>
      </c>
      <c r="Y166" s="33">
        <v>0.53855999999999993</v>
      </c>
      <c r="Z166" s="33">
        <v>0.54446000000000006</v>
      </c>
      <c r="AA166" s="33">
        <v>0.48773</v>
      </c>
      <c r="AB166" s="33">
        <v>0.44589999999999996</v>
      </c>
      <c r="AC166" s="32">
        <f t="shared" ref="AC166:AC167" si="26">SUM(E166:AB166)</f>
        <v>14.335270000000003</v>
      </c>
      <c r="AD166" s="29"/>
    </row>
    <row r="167" spans="1:30" s="17" customFormat="1" ht="18" customHeight="1" x14ac:dyDescent="0.2">
      <c r="A167" s="55"/>
      <c r="B167" s="55"/>
      <c r="C167" s="37" t="s">
        <v>45</v>
      </c>
      <c r="D167" s="37" t="s">
        <v>46</v>
      </c>
      <c r="E167" s="33">
        <v>0.13349</v>
      </c>
      <c r="F167" s="33">
        <v>0.13025</v>
      </c>
      <c r="G167" s="33">
        <v>0.12966999999999998</v>
      </c>
      <c r="H167" s="33">
        <v>0.12794</v>
      </c>
      <c r="I167" s="33">
        <v>0.11959</v>
      </c>
      <c r="J167" s="33">
        <v>0.13450000000000001</v>
      </c>
      <c r="K167" s="33">
        <v>0.14983000000000002</v>
      </c>
      <c r="L167" s="33">
        <v>0.16913</v>
      </c>
      <c r="M167" s="33">
        <v>0.16855000000000001</v>
      </c>
      <c r="N167" s="33">
        <v>0.17071</v>
      </c>
      <c r="O167" s="33">
        <v>0.17862999999999998</v>
      </c>
      <c r="P167" s="33">
        <v>0.18302000000000002</v>
      </c>
      <c r="Q167" s="33">
        <v>0.17626</v>
      </c>
      <c r="R167" s="33">
        <v>0.16941999999999999</v>
      </c>
      <c r="S167" s="33">
        <v>0.16789999999999999</v>
      </c>
      <c r="T167" s="33">
        <v>0.16985</v>
      </c>
      <c r="U167" s="33">
        <v>0.15493999999999999</v>
      </c>
      <c r="V167" s="33">
        <v>0.14399999999999999</v>
      </c>
      <c r="W167" s="33">
        <v>0.14933000000000002</v>
      </c>
      <c r="X167" s="33">
        <v>0.14133999999999999</v>
      </c>
      <c r="Y167" s="33">
        <v>0.14508000000000001</v>
      </c>
      <c r="Z167" s="33">
        <v>0.14831999999999998</v>
      </c>
      <c r="AA167" s="33">
        <v>0.14465</v>
      </c>
      <c r="AB167" s="33">
        <v>0.14386000000000002</v>
      </c>
      <c r="AC167" s="32">
        <f t="shared" si="26"/>
        <v>3.6502599999999998</v>
      </c>
      <c r="AD167" s="29"/>
    </row>
    <row r="168" spans="1:30" s="17" customFormat="1" ht="18" customHeight="1" x14ac:dyDescent="0.2">
      <c r="A168" s="55"/>
      <c r="B168" s="55"/>
      <c r="C168" s="37" t="s">
        <v>0</v>
      </c>
      <c r="D168" s="37" t="s">
        <v>47</v>
      </c>
      <c r="E168" s="45">
        <v>39.123942921671805</v>
      </c>
      <c r="F168" s="45">
        <v>37.319277649287528</v>
      </c>
      <c r="G168" s="45">
        <v>35.691147960498334</v>
      </c>
      <c r="H168" s="45">
        <v>34.885799304279693</v>
      </c>
      <c r="I168" s="45">
        <v>37.594093573817531</v>
      </c>
      <c r="J168" s="45">
        <v>53.807945122008256</v>
      </c>
      <c r="K168" s="45">
        <v>65.623555920550842</v>
      </c>
      <c r="L168" s="45">
        <v>77.044215728329888</v>
      </c>
      <c r="M168" s="45">
        <v>80.983740509575355</v>
      </c>
      <c r="N168" s="45">
        <v>82.1391836733372</v>
      </c>
      <c r="O168" s="45">
        <v>81.597395854678084</v>
      </c>
      <c r="P168" s="45">
        <v>82.602228158087016</v>
      </c>
      <c r="Q168" s="45">
        <v>81.250871263883553</v>
      </c>
      <c r="R168" s="45">
        <v>76.751692113396885</v>
      </c>
      <c r="S168" s="45">
        <v>72.61729893190082</v>
      </c>
      <c r="T168" s="45">
        <v>68.294653294552646</v>
      </c>
      <c r="U168" s="45">
        <v>61.351251305948338</v>
      </c>
      <c r="V168" s="45">
        <v>52.595694107933234</v>
      </c>
      <c r="W168" s="45">
        <v>51.379845857432578</v>
      </c>
      <c r="X168" s="45">
        <v>51.704768640706313</v>
      </c>
      <c r="Y168" s="45">
        <v>53.734005800154939</v>
      </c>
      <c r="Z168" s="45">
        <v>54.364249259929942</v>
      </c>
      <c r="AA168" s="45">
        <v>49.01040437960814</v>
      </c>
      <c r="AB168" s="45">
        <v>45.137985839811911</v>
      </c>
      <c r="AC168" s="34"/>
      <c r="AD168" s="29"/>
    </row>
    <row r="169" spans="1:30" s="17" customFormat="1" ht="18" customHeight="1" x14ac:dyDescent="0.2">
      <c r="A169" s="38"/>
      <c r="B169" s="38"/>
      <c r="C169" s="37" t="s">
        <v>48</v>
      </c>
      <c r="D169" s="37"/>
      <c r="E169" s="33">
        <v>0.34804713980288882</v>
      </c>
      <c r="F169" s="33">
        <v>0.35702538238035197</v>
      </c>
      <c r="G169" s="33">
        <v>0.3736456892577224</v>
      </c>
      <c r="H169" s="33">
        <v>0.37767150785216669</v>
      </c>
      <c r="I169" s="33">
        <v>0.32195450262484859</v>
      </c>
      <c r="J169" s="33">
        <v>0.24811378184434318</v>
      </c>
      <c r="K169" s="33">
        <v>0.22548119610528378</v>
      </c>
      <c r="L169" s="33">
        <v>0.21638115220756624</v>
      </c>
      <c r="M169" s="33">
        <v>0.20466522573281204</v>
      </c>
      <c r="N169" s="33">
        <v>0.20435990135753104</v>
      </c>
      <c r="O169" s="33">
        <v>0.21575495512905679</v>
      </c>
      <c r="P169" s="33">
        <v>0.21849221035038502</v>
      </c>
      <c r="Q169" s="33">
        <v>0.21371065522091276</v>
      </c>
      <c r="R169" s="33">
        <v>0.21763481746011354</v>
      </c>
      <c r="S169" s="33">
        <v>0.2284882217655784</v>
      </c>
      <c r="T169" s="33">
        <v>0.24678532509989101</v>
      </c>
      <c r="U169" s="33">
        <v>0.25083779889588625</v>
      </c>
      <c r="V169" s="33">
        <v>0.27344714304703666</v>
      </c>
      <c r="W169" s="33">
        <v>0.29166585284868846</v>
      </c>
      <c r="X169" s="33">
        <v>0.27298889425398354</v>
      </c>
      <c r="Y169" s="33">
        <v>0.26938502673796799</v>
      </c>
      <c r="Z169" s="33">
        <v>0.272416706461448</v>
      </c>
      <c r="AA169" s="33">
        <v>0.29657802472679556</v>
      </c>
      <c r="AB169" s="33">
        <v>0.32262839201614718</v>
      </c>
      <c r="AC169" s="34"/>
      <c r="AD169" s="29"/>
    </row>
    <row r="170" spans="1:30" s="17" customFormat="1" ht="18" customHeight="1" x14ac:dyDescent="0.2">
      <c r="A170" s="38"/>
      <c r="B170" s="38"/>
      <c r="C170" s="37" t="s">
        <v>49</v>
      </c>
      <c r="D170" s="37"/>
      <c r="E170" s="33">
        <v>0.94443199998686189</v>
      </c>
      <c r="F170" s="33">
        <v>0.94177694925091415</v>
      </c>
      <c r="G170" s="33">
        <v>0.93674560562085896</v>
      </c>
      <c r="H170" s="33">
        <v>0.93550495620392304</v>
      </c>
      <c r="I170" s="33">
        <v>0.95188260640538225</v>
      </c>
      <c r="J170" s="33">
        <v>0.97057172535500114</v>
      </c>
      <c r="K170" s="33">
        <v>0.97550912551628566</v>
      </c>
      <c r="L170" s="33">
        <v>0.97738085479828962</v>
      </c>
      <c r="M170" s="33">
        <v>0.97969188853129419</v>
      </c>
      <c r="N170" s="33">
        <v>0.97975060893748422</v>
      </c>
      <c r="O170" s="33">
        <v>0.9775072053924766</v>
      </c>
      <c r="P170" s="33">
        <v>0.97695256379449724</v>
      </c>
      <c r="Q170" s="33">
        <v>0.97791748153429126</v>
      </c>
      <c r="R170" s="33">
        <v>0.97712694496232932</v>
      </c>
      <c r="S170" s="33">
        <v>0.9748761238279593</v>
      </c>
      <c r="T170" s="33">
        <v>0.97087241521518619</v>
      </c>
      <c r="U170" s="33">
        <v>0.9699509930504846</v>
      </c>
      <c r="V170" s="33">
        <v>0.96458733962128052</v>
      </c>
      <c r="W170" s="33">
        <v>0.96000021000387759</v>
      </c>
      <c r="X170" s="33">
        <v>0.96469972536789284</v>
      </c>
      <c r="Y170" s="33">
        <v>0.96557835752186216</v>
      </c>
      <c r="Z170" s="33">
        <v>0.96483984508837739</v>
      </c>
      <c r="AA170" s="33">
        <v>0.95872450982615764</v>
      </c>
      <c r="AB170" s="33">
        <v>0.95169534020483304</v>
      </c>
      <c r="AC170" s="34"/>
      <c r="AD170" s="29"/>
    </row>
    <row r="171" spans="1:30" s="17" customFormat="1" ht="18" customHeight="1" x14ac:dyDescent="0.2">
      <c r="A171" s="54" t="s">
        <v>86</v>
      </c>
      <c r="B171" s="54" t="s">
        <v>82</v>
      </c>
      <c r="C171" s="37" t="s">
        <v>43</v>
      </c>
      <c r="D171" s="37" t="s">
        <v>44</v>
      </c>
      <c r="E171" s="33">
        <v>0</v>
      </c>
      <c r="F171" s="33">
        <v>0</v>
      </c>
      <c r="G171" s="33">
        <v>7.1999999999934519E-2</v>
      </c>
      <c r="H171" s="33">
        <v>7.1999999999934519E-2</v>
      </c>
      <c r="I171" s="33">
        <v>0.36000000000049115</v>
      </c>
      <c r="J171" s="33">
        <v>0.35999999999967258</v>
      </c>
      <c r="K171" s="33">
        <v>0.43199999999960709</v>
      </c>
      <c r="L171" s="33">
        <v>0.43200000000042565</v>
      </c>
      <c r="M171" s="33">
        <v>0.28799999999973808</v>
      </c>
      <c r="N171" s="33">
        <v>0.28800000000055659</v>
      </c>
      <c r="O171" s="33">
        <v>0.21599999999980354</v>
      </c>
      <c r="P171" s="33">
        <v>0.21599999999980354</v>
      </c>
      <c r="Q171" s="33">
        <v>0.35999999999967258</v>
      </c>
      <c r="R171" s="33">
        <v>0.28800000000055659</v>
      </c>
      <c r="S171" s="33">
        <v>0.35999999999967258</v>
      </c>
      <c r="T171" s="33">
        <v>0.36000000000049115</v>
      </c>
      <c r="U171" s="33">
        <v>0.35999999999967258</v>
      </c>
      <c r="V171" s="33">
        <v>0.28799999999973808</v>
      </c>
      <c r="W171" s="33">
        <v>0.36000000000049115</v>
      </c>
      <c r="X171" s="33">
        <v>0.21599999999980354</v>
      </c>
      <c r="Y171" s="33">
        <v>0.28799999999973808</v>
      </c>
      <c r="Z171" s="33">
        <v>0.21600000000062208</v>
      </c>
      <c r="AA171" s="33">
        <v>0.14399999999986904</v>
      </c>
      <c r="AB171" s="33">
        <v>0.40431</v>
      </c>
      <c r="AC171" s="32">
        <f t="shared" ref="AC171:AC172" si="27">SUM(E171:AB171)</f>
        <v>6.3803100000002955</v>
      </c>
      <c r="AD171" s="29"/>
    </row>
    <row r="172" spans="1:30" s="17" customFormat="1" ht="18" customHeight="1" x14ac:dyDescent="0.2">
      <c r="A172" s="55"/>
      <c r="B172" s="55"/>
      <c r="C172" s="37" t="s">
        <v>45</v>
      </c>
      <c r="D172" s="37" t="s">
        <v>46</v>
      </c>
      <c r="E172" s="33">
        <v>0</v>
      </c>
      <c r="F172" s="33">
        <v>0</v>
      </c>
      <c r="G172" s="33">
        <v>3.599999999996726E-2</v>
      </c>
      <c r="H172" s="33">
        <v>3.599999999996726E-2</v>
      </c>
      <c r="I172" s="33">
        <v>0.10800000000031104</v>
      </c>
      <c r="J172" s="33">
        <v>0.10799999999990177</v>
      </c>
      <c r="K172" s="33">
        <v>0.17999999999983629</v>
      </c>
      <c r="L172" s="33">
        <v>0.18000000000024557</v>
      </c>
      <c r="M172" s="33">
        <v>0.14399999999986904</v>
      </c>
      <c r="N172" s="33">
        <v>0.14399999999986904</v>
      </c>
      <c r="O172" s="33">
        <v>0.10800000000031104</v>
      </c>
      <c r="P172" s="33">
        <v>0.10799999999990177</v>
      </c>
      <c r="Q172" s="33">
        <v>0.14399999999986904</v>
      </c>
      <c r="R172" s="33">
        <v>0.14399999999986904</v>
      </c>
      <c r="S172" s="33">
        <v>0.14400000000027829</v>
      </c>
      <c r="T172" s="33">
        <v>0.14399999999986904</v>
      </c>
      <c r="U172" s="33">
        <v>0.14399999999986904</v>
      </c>
      <c r="V172" s="33">
        <v>0.10800000000031104</v>
      </c>
      <c r="W172" s="33">
        <v>0.14399999999986904</v>
      </c>
      <c r="X172" s="33">
        <v>0.10799999999990177</v>
      </c>
      <c r="Y172" s="33">
        <v>0.10799999999990177</v>
      </c>
      <c r="Z172" s="33">
        <v>0.10800000000031104</v>
      </c>
      <c r="AA172" s="33">
        <v>7.1999999999934519E-2</v>
      </c>
      <c r="AB172" s="33">
        <v>7.1999999999934519E-2</v>
      </c>
      <c r="AC172" s="32">
        <f t="shared" si="27"/>
        <v>2.5920000000000982</v>
      </c>
      <c r="AD172" s="29"/>
    </row>
    <row r="173" spans="1:30" s="17" customFormat="1" ht="18" customHeight="1" x14ac:dyDescent="0.2">
      <c r="A173" s="55"/>
      <c r="B173" s="55"/>
      <c r="C173" s="37" t="s">
        <v>0</v>
      </c>
      <c r="D173" s="37" t="s">
        <v>47</v>
      </c>
      <c r="E173" s="45"/>
      <c r="F173" s="45"/>
      <c r="G173" s="45">
        <v>7.7551490549055133</v>
      </c>
      <c r="H173" s="45">
        <v>7.7551490549055133</v>
      </c>
      <c r="I173" s="45">
        <v>36.209155522287055</v>
      </c>
      <c r="J173" s="45">
        <v>36.209155522200184</v>
      </c>
      <c r="K173" s="45">
        <v>45.086705202271141</v>
      </c>
      <c r="L173" s="45">
        <v>45.086705202359099</v>
      </c>
      <c r="M173" s="45">
        <v>31.020596219622053</v>
      </c>
      <c r="N173" s="45">
        <v>31.020596219692582</v>
      </c>
      <c r="O173" s="45">
        <v>23.265447164734173</v>
      </c>
      <c r="P173" s="45">
        <v>23.265447164716537</v>
      </c>
      <c r="Q173" s="45">
        <v>37.353744326910572</v>
      </c>
      <c r="R173" s="45">
        <v>31.020596219692582</v>
      </c>
      <c r="S173" s="45">
        <v>37.353744326925209</v>
      </c>
      <c r="T173" s="45">
        <v>37.353744326983787</v>
      </c>
      <c r="U173" s="45">
        <v>37.353744326910572</v>
      </c>
      <c r="V173" s="45">
        <v>29.632382931724003</v>
      </c>
      <c r="W173" s="45">
        <v>37.353744326983787</v>
      </c>
      <c r="X173" s="45">
        <v>23.265447164716537</v>
      </c>
      <c r="Y173" s="45">
        <v>29.632382931710154</v>
      </c>
      <c r="Z173" s="45">
        <v>23.265447164804701</v>
      </c>
      <c r="AA173" s="45">
        <v>15.510298109811027</v>
      </c>
      <c r="AB173" s="45">
        <v>39.56366911189383</v>
      </c>
      <c r="AC173" s="34"/>
      <c r="AD173" s="29"/>
    </row>
    <row r="174" spans="1:30" s="17" customFormat="1" ht="18" customHeight="1" x14ac:dyDescent="0.2">
      <c r="A174" s="38"/>
      <c r="B174" s="38"/>
      <c r="C174" s="37" t="s">
        <v>48</v>
      </c>
      <c r="D174" s="37"/>
      <c r="E174" s="33">
        <v>0</v>
      </c>
      <c r="F174" s="33">
        <v>0</v>
      </c>
      <c r="G174" s="33">
        <v>0.5</v>
      </c>
      <c r="H174" s="33">
        <v>0.5</v>
      </c>
      <c r="I174" s="33">
        <v>0.30000000000045474</v>
      </c>
      <c r="J174" s="33">
        <v>0.3</v>
      </c>
      <c r="K174" s="33">
        <v>0.41666666666666669</v>
      </c>
      <c r="L174" s="33">
        <v>0.41666666666682456</v>
      </c>
      <c r="M174" s="33">
        <v>0.5</v>
      </c>
      <c r="N174" s="33">
        <v>0.49999999999857897</v>
      </c>
      <c r="O174" s="33">
        <v>0.50000000000189482</v>
      </c>
      <c r="P174" s="33">
        <v>0.5</v>
      </c>
      <c r="Q174" s="33">
        <v>0.4</v>
      </c>
      <c r="R174" s="33">
        <v>0.49999999999857897</v>
      </c>
      <c r="S174" s="33">
        <v>0.40000000000113684</v>
      </c>
      <c r="T174" s="33">
        <v>0.39999999999909047</v>
      </c>
      <c r="U174" s="33">
        <v>0.4</v>
      </c>
      <c r="V174" s="33">
        <v>0.37500000000142103</v>
      </c>
      <c r="W174" s="33">
        <v>0.39999999999909047</v>
      </c>
      <c r="X174" s="33">
        <v>0.5</v>
      </c>
      <c r="Y174" s="33">
        <v>0.375</v>
      </c>
      <c r="Z174" s="33">
        <v>0.5</v>
      </c>
      <c r="AA174" s="33">
        <v>0.5</v>
      </c>
      <c r="AB174" s="33">
        <v>0.17808117533559525</v>
      </c>
      <c r="AC174" s="34"/>
      <c r="AD174" s="29"/>
    </row>
    <row r="175" spans="1:30" s="17" customFormat="1" ht="18" customHeight="1" x14ac:dyDescent="0.2">
      <c r="A175" s="38"/>
      <c r="B175" s="38"/>
      <c r="C175" s="37" t="s">
        <v>49</v>
      </c>
      <c r="D175" s="37"/>
      <c r="E175" s="33">
        <v>0</v>
      </c>
      <c r="F175" s="33">
        <v>0</v>
      </c>
      <c r="G175" s="33">
        <v>0.89442719099991586</v>
      </c>
      <c r="H175" s="33">
        <v>0.89442719099991586</v>
      </c>
      <c r="I175" s="33">
        <v>0.95782628522103153</v>
      </c>
      <c r="J175" s="33">
        <v>0.95782628522115143</v>
      </c>
      <c r="K175" s="33">
        <v>0.92307692307692302</v>
      </c>
      <c r="L175" s="33">
        <v>0.92307692307687128</v>
      </c>
      <c r="M175" s="33">
        <v>0.89442719099991586</v>
      </c>
      <c r="N175" s="33">
        <v>0.89442719100042434</v>
      </c>
      <c r="O175" s="33">
        <v>0.89442719099923795</v>
      </c>
      <c r="P175" s="33">
        <v>0.89442719099991586</v>
      </c>
      <c r="Q175" s="33">
        <v>0.9284766908852593</v>
      </c>
      <c r="R175" s="33">
        <v>0.89442719100042434</v>
      </c>
      <c r="S175" s="33">
        <v>0.92847669088489537</v>
      </c>
      <c r="T175" s="33">
        <v>0.92847669088555052</v>
      </c>
      <c r="U175" s="33">
        <v>0.9284766908852593</v>
      </c>
      <c r="V175" s="33">
        <v>0.93632917756860701</v>
      </c>
      <c r="W175" s="33">
        <v>0.92847669088555052</v>
      </c>
      <c r="X175" s="33">
        <v>0.89442719099991586</v>
      </c>
      <c r="Y175" s="33">
        <v>0.93632917756904455</v>
      </c>
      <c r="Z175" s="33">
        <v>0.89442719099991586</v>
      </c>
      <c r="AA175" s="33">
        <v>0.89442719099991586</v>
      </c>
      <c r="AB175" s="33">
        <v>0.9845109901678335</v>
      </c>
      <c r="AC175" s="34"/>
      <c r="AD175" s="29"/>
    </row>
    <row r="176" spans="1:30" s="17" customFormat="1" ht="18" customHeight="1" x14ac:dyDescent="0.2">
      <c r="A176" s="54" t="s">
        <v>87</v>
      </c>
      <c r="B176" s="54" t="s">
        <v>82</v>
      </c>
      <c r="C176" s="37" t="s">
        <v>43</v>
      </c>
      <c r="D176" s="37" t="s">
        <v>44</v>
      </c>
      <c r="E176" s="33">
        <v>2.7000000000180081E-2</v>
      </c>
      <c r="F176" s="33">
        <v>2.7000000000180081E-2</v>
      </c>
      <c r="G176" s="33">
        <v>2.6999999999770808E-2</v>
      </c>
      <c r="H176" s="33">
        <v>2.7000000000180081E-2</v>
      </c>
      <c r="I176" s="33">
        <v>1.799999999998363E-2</v>
      </c>
      <c r="J176" s="33">
        <v>2.6999999999770808E-2</v>
      </c>
      <c r="K176" s="33">
        <v>1.799999999998363E-2</v>
      </c>
      <c r="L176" s="33">
        <v>2.7000000000180081E-2</v>
      </c>
      <c r="M176" s="33">
        <v>5.3999999999950886E-2</v>
      </c>
      <c r="N176" s="33">
        <v>8.9999999997871782E-3</v>
      </c>
      <c r="O176" s="33">
        <v>1.8000000000392903E-2</v>
      </c>
      <c r="P176" s="33">
        <v>8.9999999997871782E-3</v>
      </c>
      <c r="Q176" s="33">
        <v>2.7000000000180081E-2</v>
      </c>
      <c r="R176" s="33">
        <v>4.4999999999754438E-2</v>
      </c>
      <c r="S176" s="33">
        <v>1.799999999998363E-2</v>
      </c>
      <c r="T176" s="33">
        <v>1.799999999998363E-2</v>
      </c>
      <c r="U176" s="33">
        <v>7.1999999999934519E-2</v>
      </c>
      <c r="V176" s="33">
        <v>1.799999999998363E-2</v>
      </c>
      <c r="W176" s="33">
        <v>9.0000000001964515E-3</v>
      </c>
      <c r="X176" s="33">
        <v>9.0000000001964515E-3</v>
      </c>
      <c r="Y176" s="33">
        <v>3.599999999996726E-2</v>
      </c>
      <c r="Z176" s="33">
        <v>3.599999999996726E-2</v>
      </c>
      <c r="AA176" s="33">
        <v>1.799999999998363E-2</v>
      </c>
      <c r="AB176" s="33">
        <v>2.6999999999770808E-2</v>
      </c>
      <c r="AC176" s="32">
        <f t="shared" ref="AC176:AC177" si="28">SUM(E176:AB176)</f>
        <v>0.62100000000004918</v>
      </c>
      <c r="AD176" s="29"/>
    </row>
    <row r="177" spans="1:30" s="17" customFormat="1" ht="18" customHeight="1" x14ac:dyDescent="0.2">
      <c r="A177" s="55"/>
      <c r="B177" s="55"/>
      <c r="C177" s="37" t="s">
        <v>45</v>
      </c>
      <c r="D177" s="37" t="s">
        <v>46</v>
      </c>
      <c r="E177" s="33">
        <v>0.01</v>
      </c>
      <c r="F177" s="33">
        <v>0.01</v>
      </c>
      <c r="G177" s="33">
        <v>0.01</v>
      </c>
      <c r="H177" s="33">
        <v>0.01</v>
      </c>
      <c r="I177" s="33">
        <v>0.01</v>
      </c>
      <c r="J177" s="33">
        <v>0.01</v>
      </c>
      <c r="K177" s="33">
        <v>0.01</v>
      </c>
      <c r="L177" s="33">
        <v>0.01</v>
      </c>
      <c r="M177" s="33">
        <v>0.01</v>
      </c>
      <c r="N177" s="33">
        <v>0.01</v>
      </c>
      <c r="O177" s="33">
        <v>0.01</v>
      </c>
      <c r="P177" s="33">
        <v>0.01</v>
      </c>
      <c r="Q177" s="33">
        <v>0.01</v>
      </c>
      <c r="R177" s="33">
        <v>0.01</v>
      </c>
      <c r="S177" s="33">
        <v>0.01</v>
      </c>
      <c r="T177" s="33">
        <v>0.01</v>
      </c>
      <c r="U177" s="33">
        <v>0.01</v>
      </c>
      <c r="V177" s="33">
        <v>0.01</v>
      </c>
      <c r="W177" s="33">
        <v>0.01</v>
      </c>
      <c r="X177" s="33">
        <v>0.01</v>
      </c>
      <c r="Y177" s="33">
        <v>0.01</v>
      </c>
      <c r="Z177" s="33">
        <v>0.01</v>
      </c>
      <c r="AA177" s="33">
        <v>0.01</v>
      </c>
      <c r="AB177" s="33">
        <v>0.01</v>
      </c>
      <c r="AC177" s="32">
        <f t="shared" si="28"/>
        <v>0.24000000000000007</v>
      </c>
      <c r="AD177" s="29"/>
    </row>
    <row r="178" spans="1:30" s="17" customFormat="1" ht="18" customHeight="1" x14ac:dyDescent="0.2">
      <c r="A178" s="55"/>
      <c r="B178" s="55"/>
      <c r="C178" s="37" t="s">
        <v>0</v>
      </c>
      <c r="D178" s="37" t="s">
        <v>47</v>
      </c>
      <c r="E178" s="45">
        <v>2.7738304525958393</v>
      </c>
      <c r="F178" s="45">
        <v>2.7738304525958393</v>
      </c>
      <c r="G178" s="45">
        <v>2.7738304525588648</v>
      </c>
      <c r="H178" s="45">
        <v>2.7738304525958393</v>
      </c>
      <c r="I178" s="45">
        <v>1.9837437651213579</v>
      </c>
      <c r="J178" s="45">
        <v>2.7738304525588648</v>
      </c>
      <c r="K178" s="45">
        <v>1.9837437651213579</v>
      </c>
      <c r="L178" s="45">
        <v>2.7738304525958393</v>
      </c>
      <c r="M178" s="45">
        <v>5.2907630896855133</v>
      </c>
      <c r="N178" s="45">
        <v>1.2961102164673739</v>
      </c>
      <c r="O178" s="45">
        <v>1.9837437651558245</v>
      </c>
      <c r="P178" s="45">
        <v>1.2961102164673739</v>
      </c>
      <c r="Q178" s="45">
        <v>2.7738304525958393</v>
      </c>
      <c r="R178" s="45">
        <v>4.4410137077287786</v>
      </c>
      <c r="S178" s="45">
        <v>1.9837437651213579</v>
      </c>
      <c r="T178" s="45">
        <v>1.9837437651213579</v>
      </c>
      <c r="U178" s="45">
        <v>7.0029987843429806</v>
      </c>
      <c r="V178" s="45">
        <v>1.9837437651213579</v>
      </c>
      <c r="W178" s="45">
        <v>1.2961102164937506</v>
      </c>
      <c r="X178" s="45">
        <v>1.2961102164937506</v>
      </c>
      <c r="Y178" s="45">
        <v>3.599526337621124</v>
      </c>
      <c r="Z178" s="45">
        <v>3.599526337621124</v>
      </c>
      <c r="AA178" s="45">
        <v>1.9837437651213579</v>
      </c>
      <c r="AB178" s="45">
        <v>2.7738304525588648</v>
      </c>
      <c r="AC178" s="34"/>
      <c r="AD178" s="29"/>
    </row>
    <row r="179" spans="1:30" s="17" customFormat="1" ht="18" customHeight="1" x14ac:dyDescent="0.2">
      <c r="A179" s="38"/>
      <c r="B179" s="38"/>
      <c r="C179" s="37" t="s">
        <v>48</v>
      </c>
      <c r="D179" s="37"/>
      <c r="E179" s="33">
        <v>0.3703703703679001</v>
      </c>
      <c r="F179" s="33">
        <v>0.3703703703679001</v>
      </c>
      <c r="G179" s="33">
        <v>0.37037037037351428</v>
      </c>
      <c r="H179" s="33">
        <v>0.3703703703679001</v>
      </c>
      <c r="I179" s="33">
        <v>0.55555555555606084</v>
      </c>
      <c r="J179" s="33">
        <v>0.37037037037351428</v>
      </c>
      <c r="K179" s="33">
        <v>0.55555555555606084</v>
      </c>
      <c r="L179" s="33">
        <v>0.3703703703679001</v>
      </c>
      <c r="M179" s="33">
        <v>0.18518518518535362</v>
      </c>
      <c r="N179" s="33">
        <v>1.1111111111373855</v>
      </c>
      <c r="O179" s="33">
        <v>0.55555555554342895</v>
      </c>
      <c r="P179" s="33">
        <v>1.1111111111373855</v>
      </c>
      <c r="Q179" s="33">
        <v>0.3703703703679001</v>
      </c>
      <c r="R179" s="33">
        <v>0.22222222222343488</v>
      </c>
      <c r="S179" s="33">
        <v>0.55555555555606084</v>
      </c>
      <c r="T179" s="33">
        <v>0.55555555555606084</v>
      </c>
      <c r="U179" s="33">
        <v>0.13888888888901521</v>
      </c>
      <c r="V179" s="33">
        <v>0.55555555555606084</v>
      </c>
      <c r="W179" s="33">
        <v>1.1111111110868579</v>
      </c>
      <c r="X179" s="33">
        <v>1.1111111110868579</v>
      </c>
      <c r="Y179" s="33">
        <v>0.27777777777803042</v>
      </c>
      <c r="Z179" s="33">
        <v>0.27777777777803042</v>
      </c>
      <c r="AA179" s="33">
        <v>0.55555555555606084</v>
      </c>
      <c r="AB179" s="33">
        <v>0.37037037037351428</v>
      </c>
      <c r="AC179" s="34"/>
      <c r="AD179" s="29"/>
    </row>
    <row r="180" spans="1:30" s="17" customFormat="1" ht="18" customHeight="1" x14ac:dyDescent="0.2">
      <c r="A180" s="38"/>
      <c r="B180" s="38"/>
      <c r="C180" s="37" t="s">
        <v>49</v>
      </c>
      <c r="D180" s="37"/>
      <c r="E180" s="33">
        <v>0.93774876072445812</v>
      </c>
      <c r="F180" s="33">
        <v>0.93774876072445812</v>
      </c>
      <c r="G180" s="33">
        <v>0.93774876072274349</v>
      </c>
      <c r="H180" s="33">
        <v>0.93774876072445812</v>
      </c>
      <c r="I180" s="33">
        <v>0.87415727612135019</v>
      </c>
      <c r="J180" s="33">
        <v>0.93774876072274349</v>
      </c>
      <c r="K180" s="33">
        <v>0.87415727612135019</v>
      </c>
      <c r="L180" s="33">
        <v>0.93774876072445812</v>
      </c>
      <c r="M180" s="33">
        <v>0.98328200498443052</v>
      </c>
      <c r="N180" s="33">
        <v>0.66896473161370995</v>
      </c>
      <c r="O180" s="33">
        <v>0.874157276126038</v>
      </c>
      <c r="P180" s="33">
        <v>0.66896473161370995</v>
      </c>
      <c r="Q180" s="33">
        <v>0.93774876072445812</v>
      </c>
      <c r="R180" s="33">
        <v>0.97618706018370205</v>
      </c>
      <c r="S180" s="33">
        <v>0.87415727612135019</v>
      </c>
      <c r="T180" s="33">
        <v>0.87415727612135019</v>
      </c>
      <c r="U180" s="33">
        <v>0.99049227317773458</v>
      </c>
      <c r="V180" s="33">
        <v>0.87415727612135019</v>
      </c>
      <c r="W180" s="33">
        <v>0.66896473163051717</v>
      </c>
      <c r="X180" s="33">
        <v>0.66896473163051717</v>
      </c>
      <c r="Y180" s="33">
        <v>0.96351790962987782</v>
      </c>
      <c r="Z180" s="33">
        <v>0.96351790962987782</v>
      </c>
      <c r="AA180" s="33">
        <v>0.87415727612135019</v>
      </c>
      <c r="AB180" s="33">
        <v>0.93774876072274349</v>
      </c>
      <c r="AC180" s="34"/>
      <c r="AD180" s="29"/>
    </row>
    <row r="181" spans="1:30" s="17" customFormat="1" ht="18" customHeight="1" x14ac:dyDescent="0.2">
      <c r="A181" s="54" t="s">
        <v>88</v>
      </c>
      <c r="B181" s="54" t="s">
        <v>82</v>
      </c>
      <c r="C181" s="37" t="s">
        <v>43</v>
      </c>
      <c r="D181" s="37" t="s">
        <v>44</v>
      </c>
      <c r="E181" s="33">
        <v>0.9600000000034925</v>
      </c>
      <c r="F181" s="33">
        <v>1.0559999999881255</v>
      </c>
      <c r="G181" s="33">
        <v>1.056000000005588</v>
      </c>
      <c r="H181" s="33">
        <v>1.1520000000076833</v>
      </c>
      <c r="I181" s="33">
        <v>0.86399999998393473</v>
      </c>
      <c r="J181" s="33">
        <v>0.86400000000139698</v>
      </c>
      <c r="K181" s="33">
        <v>1.8240000000048895</v>
      </c>
      <c r="L181" s="33">
        <v>1.8240000000048895</v>
      </c>
      <c r="M181" s="33">
        <v>2.1119999999937136</v>
      </c>
      <c r="N181" s="33">
        <v>2.2079999999958089</v>
      </c>
      <c r="O181" s="33">
        <v>2.3040000000153666</v>
      </c>
      <c r="P181" s="33">
        <v>2.4</v>
      </c>
      <c r="Q181" s="33">
        <v>3.0719999999972059</v>
      </c>
      <c r="R181" s="33">
        <v>2.3039999999979046</v>
      </c>
      <c r="S181" s="33">
        <v>2.8799999999930153</v>
      </c>
      <c r="T181" s="33">
        <v>3.0719999999972059</v>
      </c>
      <c r="U181" s="33">
        <v>2.8800000000104773</v>
      </c>
      <c r="V181" s="33">
        <v>2.2079999999958089</v>
      </c>
      <c r="W181" s="33">
        <v>2.4</v>
      </c>
      <c r="X181" s="33">
        <v>2.3039999999979046</v>
      </c>
      <c r="Y181" s="33">
        <v>2.0160000000090803</v>
      </c>
      <c r="Z181" s="33">
        <v>1.8239999999874272</v>
      </c>
      <c r="AA181" s="33">
        <v>1.3440000000118744</v>
      </c>
      <c r="AB181" s="33">
        <v>1.3439999999944121</v>
      </c>
      <c r="AC181" s="32">
        <f t="shared" ref="AC181:AC182" si="29">SUM(E181:AB181)</f>
        <v>46.271999999997199</v>
      </c>
      <c r="AD181" s="29"/>
    </row>
    <row r="182" spans="1:30" s="17" customFormat="1" ht="18" customHeight="1" x14ac:dyDescent="0.2">
      <c r="A182" s="55"/>
      <c r="B182" s="55"/>
      <c r="C182" s="37" t="s">
        <v>45</v>
      </c>
      <c r="D182" s="37" t="s">
        <v>46</v>
      </c>
      <c r="E182" s="33">
        <v>0.48000000000174625</v>
      </c>
      <c r="F182" s="33">
        <v>0.47999999999738063</v>
      </c>
      <c r="G182" s="33">
        <v>0.48000000000174625</v>
      </c>
      <c r="H182" s="33">
        <v>0.48000000000174625</v>
      </c>
      <c r="I182" s="33">
        <v>0.38399999999965073</v>
      </c>
      <c r="J182" s="33">
        <v>0.47999999999738063</v>
      </c>
      <c r="K182" s="33">
        <v>0.57599999999947615</v>
      </c>
      <c r="L182" s="33">
        <v>0.48000000000174625</v>
      </c>
      <c r="M182" s="33">
        <v>0.57599999999947615</v>
      </c>
      <c r="N182" s="33">
        <v>0.48000000000174625</v>
      </c>
      <c r="O182" s="33">
        <v>0.95999999999912689</v>
      </c>
      <c r="P182" s="33">
        <v>1.0560000000012224</v>
      </c>
      <c r="Q182" s="33">
        <v>0.95999999999912689</v>
      </c>
      <c r="R182" s="33">
        <v>0.76799999999930146</v>
      </c>
      <c r="S182" s="33">
        <v>0.76799999999930146</v>
      </c>
      <c r="T182" s="33">
        <v>0.57599999999947615</v>
      </c>
      <c r="U182" s="33">
        <v>1.3440000000031431</v>
      </c>
      <c r="V182" s="33">
        <v>0.38399999999965073</v>
      </c>
      <c r="W182" s="33">
        <v>0.76799999999930146</v>
      </c>
      <c r="X182" s="33">
        <v>0.95999999999912689</v>
      </c>
      <c r="Y182" s="33">
        <v>0.95999999999912689</v>
      </c>
      <c r="Z182" s="33">
        <v>0.38399999999965073</v>
      </c>
      <c r="AA182" s="33">
        <v>0.76799999999930146</v>
      </c>
      <c r="AB182" s="33">
        <v>0.76800000000366708</v>
      </c>
      <c r="AC182" s="32">
        <f t="shared" si="29"/>
        <v>16.320000000002615</v>
      </c>
      <c r="AD182" s="29"/>
    </row>
    <row r="183" spans="1:30" s="17" customFormat="1" ht="18" customHeight="1" x14ac:dyDescent="0.2">
      <c r="A183" s="55"/>
      <c r="B183" s="55"/>
      <c r="C183" s="37" t="s">
        <v>0</v>
      </c>
      <c r="D183" s="37" t="s">
        <v>47</v>
      </c>
      <c r="E183" s="45">
        <v>103.4019873992104</v>
      </c>
      <c r="F183" s="45">
        <v>111.75071420550915</v>
      </c>
      <c r="G183" s="45">
        <v>111.75071420721471</v>
      </c>
      <c r="H183" s="45">
        <v>120.23121387358034</v>
      </c>
      <c r="I183" s="45">
        <v>91.087702211715197</v>
      </c>
      <c r="J183" s="45">
        <v>95.21970072588644</v>
      </c>
      <c r="K183" s="45">
        <v>184.2761511696481</v>
      </c>
      <c r="L183" s="45">
        <v>181.70527356709724</v>
      </c>
      <c r="M183" s="45">
        <v>210.89950059577478</v>
      </c>
      <c r="N183" s="45">
        <v>217.68512917309451</v>
      </c>
      <c r="O183" s="45">
        <v>240.46242774699897</v>
      </c>
      <c r="P183" s="45">
        <v>252.60578559537998</v>
      </c>
      <c r="Q183" s="45">
        <v>310.06806222843869</v>
      </c>
      <c r="R183" s="45">
        <v>233.97198872900839</v>
      </c>
      <c r="S183" s="45">
        <v>287.15236432321734</v>
      </c>
      <c r="T183" s="45">
        <v>301.11113241313114</v>
      </c>
      <c r="U183" s="45">
        <v>306.18164822757404</v>
      </c>
      <c r="V183" s="45">
        <v>215.90968841446355</v>
      </c>
      <c r="W183" s="45">
        <v>242.76355603987199</v>
      </c>
      <c r="X183" s="45">
        <v>240.46242774544606</v>
      </c>
      <c r="Y183" s="45">
        <v>215.11590010920236</v>
      </c>
      <c r="Z183" s="45">
        <v>179.57445400063531</v>
      </c>
      <c r="AA183" s="45">
        <v>149.12846702151106</v>
      </c>
      <c r="AB183" s="45">
        <v>149.12846702025911</v>
      </c>
      <c r="AC183" s="34"/>
      <c r="AD183" s="29"/>
    </row>
    <row r="184" spans="1:30" s="17" customFormat="1" ht="18" customHeight="1" x14ac:dyDescent="0.2">
      <c r="A184" s="38"/>
      <c r="B184" s="38"/>
      <c r="C184" s="37" t="s">
        <v>48</v>
      </c>
      <c r="D184" s="37"/>
      <c r="E184" s="33">
        <v>0.5</v>
      </c>
      <c r="F184" s="33">
        <v>0.45454545454808531</v>
      </c>
      <c r="G184" s="33">
        <v>0.45454545454470285</v>
      </c>
      <c r="H184" s="33">
        <v>0.41666666666540353</v>
      </c>
      <c r="I184" s="33">
        <v>0.44444444445230424</v>
      </c>
      <c r="J184" s="33">
        <v>0.55555555555162561</v>
      </c>
      <c r="K184" s="33">
        <v>0.3157894736830768</v>
      </c>
      <c r="L184" s="33">
        <v>0.26315789473709406</v>
      </c>
      <c r="M184" s="33">
        <v>0.27272727272783648</v>
      </c>
      <c r="N184" s="33">
        <v>0.21739130434902962</v>
      </c>
      <c r="O184" s="33">
        <v>0.41666666666350871</v>
      </c>
      <c r="P184" s="33">
        <v>0.44000000000050937</v>
      </c>
      <c r="Q184" s="33">
        <v>0.3125</v>
      </c>
      <c r="R184" s="33">
        <v>0.33333333333333331</v>
      </c>
      <c r="S184" s="33">
        <v>0.26666666666707084</v>
      </c>
      <c r="T184" s="33">
        <v>0.18750000000000003</v>
      </c>
      <c r="U184" s="33">
        <v>0.46666666666606033</v>
      </c>
      <c r="V184" s="33">
        <v>0.17391304347843281</v>
      </c>
      <c r="W184" s="33">
        <v>0.31999999999970896</v>
      </c>
      <c r="X184" s="33">
        <v>0.41666666666666663</v>
      </c>
      <c r="Y184" s="33">
        <v>0.47619047618789828</v>
      </c>
      <c r="Z184" s="33">
        <v>0.21052631579073336</v>
      </c>
      <c r="AA184" s="33">
        <v>0.57142857142300307</v>
      </c>
      <c r="AB184" s="33">
        <v>0.57142857143367576</v>
      </c>
      <c r="AC184" s="34"/>
      <c r="AD184" s="29"/>
    </row>
    <row r="185" spans="1:30" s="17" customFormat="1" ht="18" customHeight="1" x14ac:dyDescent="0.2">
      <c r="A185" s="38"/>
      <c r="B185" s="38"/>
      <c r="C185" s="37" t="s">
        <v>49</v>
      </c>
      <c r="D185" s="37"/>
      <c r="E185" s="33">
        <v>0.89442719099991586</v>
      </c>
      <c r="F185" s="33">
        <v>0.91036647746170252</v>
      </c>
      <c r="G185" s="33">
        <v>0.91036647746286259</v>
      </c>
      <c r="H185" s="33">
        <v>0.92307692307733702</v>
      </c>
      <c r="I185" s="33">
        <v>0.91381154861759151</v>
      </c>
      <c r="J185" s="33">
        <v>0.87415727612299621</v>
      </c>
      <c r="K185" s="33">
        <v>0.95358266513445211</v>
      </c>
      <c r="L185" s="33">
        <v>0.96707453726258641</v>
      </c>
      <c r="M185" s="33">
        <v>0.96476382123759408</v>
      </c>
      <c r="N185" s="33">
        <v>0.9771763639225568</v>
      </c>
      <c r="O185" s="33">
        <v>0.92307692307795797</v>
      </c>
      <c r="P185" s="33">
        <v>0.91531503242259371</v>
      </c>
      <c r="Q185" s="33">
        <v>0.95447997803502971</v>
      </c>
      <c r="R185" s="33">
        <v>0.94868329805051377</v>
      </c>
      <c r="S185" s="33">
        <v>0.96623493960114903</v>
      </c>
      <c r="T185" s="33">
        <v>0.98287218693432188</v>
      </c>
      <c r="U185" s="33">
        <v>0.90618313999547595</v>
      </c>
      <c r="V185" s="33">
        <v>0.98521175481964585</v>
      </c>
      <c r="W185" s="33">
        <v>0.9524241471994046</v>
      </c>
      <c r="X185" s="33">
        <v>0.92307692307692313</v>
      </c>
      <c r="Y185" s="33">
        <v>0.90286051882483376</v>
      </c>
      <c r="Z185" s="33">
        <v>0.97854978498650047</v>
      </c>
      <c r="AA185" s="33">
        <v>0.86824314212654186</v>
      </c>
      <c r="AB185" s="33">
        <v>0.86824314212255016</v>
      </c>
      <c r="AC185" s="34"/>
      <c r="AD185" s="29"/>
    </row>
    <row r="186" spans="1:30" s="17" customFormat="1" ht="18" customHeight="1" x14ac:dyDescent="0.2">
      <c r="A186" s="54" t="s">
        <v>89</v>
      </c>
      <c r="B186" s="54" t="s">
        <v>82</v>
      </c>
      <c r="C186" s="37" t="s">
        <v>43</v>
      </c>
      <c r="D186" s="37" t="s">
        <v>44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2">
        <f t="shared" ref="AC186:AC187" si="30">SUM(E186:AB186)</f>
        <v>0</v>
      </c>
      <c r="AD186" s="29"/>
    </row>
    <row r="187" spans="1:30" s="17" customFormat="1" ht="18" customHeight="1" x14ac:dyDescent="0.2">
      <c r="A187" s="55"/>
      <c r="B187" s="55"/>
      <c r="C187" s="37" t="s">
        <v>45</v>
      </c>
      <c r="D187" s="37" t="s">
        <v>46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2">
        <f t="shared" si="30"/>
        <v>0</v>
      </c>
      <c r="AD187" s="29"/>
    </row>
    <row r="188" spans="1:30" s="17" customFormat="1" ht="18" customHeight="1" x14ac:dyDescent="0.2">
      <c r="A188" s="55"/>
      <c r="B188" s="55"/>
      <c r="C188" s="37" t="s">
        <v>0</v>
      </c>
      <c r="D188" s="37" t="s">
        <v>47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4"/>
      <c r="AD188" s="29"/>
    </row>
    <row r="189" spans="1:30" s="17" customFormat="1" ht="18" customHeight="1" x14ac:dyDescent="0.2">
      <c r="A189" s="38"/>
      <c r="B189" s="38"/>
      <c r="C189" s="37" t="s">
        <v>48</v>
      </c>
      <c r="D189" s="37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4"/>
      <c r="AD189" s="29"/>
    </row>
    <row r="190" spans="1:30" s="17" customFormat="1" ht="18" customHeight="1" x14ac:dyDescent="0.2">
      <c r="A190" s="38"/>
      <c r="B190" s="38"/>
      <c r="C190" s="37" t="s">
        <v>49</v>
      </c>
      <c r="D190" s="37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4"/>
      <c r="AD190" s="29"/>
    </row>
    <row r="191" spans="1:30" s="17" customFormat="1" ht="18" customHeight="1" x14ac:dyDescent="0.2">
      <c r="A191" s="54" t="s">
        <v>90</v>
      </c>
      <c r="B191" s="54" t="s">
        <v>82</v>
      </c>
      <c r="C191" s="37" t="s">
        <v>43</v>
      </c>
      <c r="D191" s="37" t="s">
        <v>44</v>
      </c>
      <c r="E191" s="33">
        <v>2.7000000000180081E-2</v>
      </c>
      <c r="F191" s="33">
        <v>2.8799999999932879E-2</v>
      </c>
      <c r="G191" s="33">
        <v>3.0599999999890316E-2</v>
      </c>
      <c r="H191" s="33">
        <v>3.2400000000052387E-2</v>
      </c>
      <c r="I191" s="33">
        <v>3.0600000000094951E-2</v>
      </c>
      <c r="J191" s="33">
        <v>3.0599999999890316E-2</v>
      </c>
      <c r="K191" s="33">
        <v>0.10439999999998691</v>
      </c>
      <c r="L191" s="33">
        <v>0.10439999999998691</v>
      </c>
      <c r="M191" s="33">
        <v>0.10260000000002947</v>
      </c>
      <c r="N191" s="33">
        <v>0.11880000000005567</v>
      </c>
      <c r="O191" s="33">
        <v>0.10439999999998691</v>
      </c>
      <c r="P191" s="33">
        <v>0.15839999999993779</v>
      </c>
      <c r="Q191" s="33">
        <v>0.14940000000015061</v>
      </c>
      <c r="R191" s="33">
        <v>0.1206000000000131</v>
      </c>
      <c r="S191" s="33">
        <v>0.15479999999981828</v>
      </c>
      <c r="T191" s="33">
        <v>0.13680000000003928</v>
      </c>
      <c r="U191" s="33">
        <v>0.10620000000014898</v>
      </c>
      <c r="V191" s="33">
        <v>5.2199999999993453E-2</v>
      </c>
      <c r="W191" s="33">
        <v>4.4999999999959073E-2</v>
      </c>
      <c r="X191" s="33">
        <v>3.7799999999924692E-2</v>
      </c>
      <c r="Y191" s="33">
        <v>3.599999999996726E-2</v>
      </c>
      <c r="Z191" s="33">
        <v>3.420000000000982E-2</v>
      </c>
      <c r="AA191" s="33">
        <v>2.8800000000137514E-2</v>
      </c>
      <c r="AB191" s="33">
        <v>2.8799999999932879E-2</v>
      </c>
      <c r="AC191" s="32">
        <f t="shared" ref="AC191:AC192" si="31">SUM(E191:AB191)</f>
        <v>1.8036000000001196</v>
      </c>
      <c r="AD191" s="29"/>
    </row>
    <row r="192" spans="1:30" s="17" customFormat="1" ht="18" customHeight="1" x14ac:dyDescent="0.2">
      <c r="A192" s="55"/>
      <c r="B192" s="55"/>
      <c r="C192" s="37" t="s">
        <v>45</v>
      </c>
      <c r="D192" s="37" t="s">
        <v>46</v>
      </c>
      <c r="E192" s="33">
        <v>0.01</v>
      </c>
      <c r="F192" s="33">
        <v>0.01</v>
      </c>
      <c r="G192" s="33">
        <v>0.01</v>
      </c>
      <c r="H192" s="33">
        <v>0.01</v>
      </c>
      <c r="I192" s="33">
        <v>0.01</v>
      </c>
      <c r="J192" s="33">
        <v>0.01</v>
      </c>
      <c r="K192" s="33">
        <v>0.01</v>
      </c>
      <c r="L192" s="33">
        <v>0.01</v>
      </c>
      <c r="M192" s="33">
        <v>0.01</v>
      </c>
      <c r="N192" s="33">
        <v>0.01</v>
      </c>
      <c r="O192" s="33">
        <v>0.01</v>
      </c>
      <c r="P192" s="33">
        <v>0.01</v>
      </c>
      <c r="Q192" s="33">
        <v>0.01</v>
      </c>
      <c r="R192" s="33">
        <v>0.01</v>
      </c>
      <c r="S192" s="33">
        <v>0.01</v>
      </c>
      <c r="T192" s="33">
        <v>0.01</v>
      </c>
      <c r="U192" s="33">
        <v>0.01</v>
      </c>
      <c r="V192" s="33">
        <v>0.01</v>
      </c>
      <c r="W192" s="33">
        <v>0.01</v>
      </c>
      <c r="X192" s="33">
        <v>0.01</v>
      </c>
      <c r="Y192" s="33">
        <v>0.01</v>
      </c>
      <c r="Z192" s="33">
        <v>0.01</v>
      </c>
      <c r="AA192" s="33">
        <v>0.01</v>
      </c>
      <c r="AB192" s="33">
        <v>0.01</v>
      </c>
      <c r="AC192" s="32">
        <f t="shared" si="31"/>
        <v>0.24000000000000007</v>
      </c>
      <c r="AD192" s="29"/>
    </row>
    <row r="193" spans="1:30" s="17" customFormat="1" ht="18" customHeight="1" x14ac:dyDescent="0.2">
      <c r="A193" s="55"/>
      <c r="B193" s="55"/>
      <c r="C193" s="37" t="s">
        <v>0</v>
      </c>
      <c r="D193" s="37" t="s">
        <v>47</v>
      </c>
      <c r="E193" s="45">
        <v>2.7738304525958393</v>
      </c>
      <c r="F193" s="45">
        <v>2.9370634315609405</v>
      </c>
      <c r="G193" s="45">
        <v>3.1014013218609167</v>
      </c>
      <c r="H193" s="45">
        <v>3.2666773722626634</v>
      </c>
      <c r="I193" s="45">
        <v>3.1014013218796563</v>
      </c>
      <c r="J193" s="45">
        <v>3.1014013218609167</v>
      </c>
      <c r="K193" s="45">
        <v>10.103837542614247</v>
      </c>
      <c r="L193" s="45">
        <v>10.103837542614247</v>
      </c>
      <c r="M193" s="45">
        <v>9.9312309769709692</v>
      </c>
      <c r="N193" s="45">
        <v>11.48556190058585</v>
      </c>
      <c r="O193" s="45">
        <v>10.103837542614247</v>
      </c>
      <c r="P193" s="45">
        <v>15.290495440611116</v>
      </c>
      <c r="Q193" s="45">
        <v>14.425269557641819</v>
      </c>
      <c r="R193" s="45">
        <v>11.658370279483577</v>
      </c>
      <c r="S193" s="45">
        <v>14.94437968617933</v>
      </c>
      <c r="T193" s="45">
        <v>13.214355502465615</v>
      </c>
      <c r="U193" s="45">
        <v>10.276471174211459</v>
      </c>
      <c r="V193" s="45">
        <v>5.1203491222509543</v>
      </c>
      <c r="W193" s="45">
        <v>4.4410137077480236</v>
      </c>
      <c r="X193" s="45">
        <v>3.7668963034449674</v>
      </c>
      <c r="Y193" s="45">
        <v>3.599526337621124</v>
      </c>
      <c r="Z193" s="45">
        <v>3.432756077324747</v>
      </c>
      <c r="AA193" s="45">
        <v>2.9370634315795638</v>
      </c>
      <c r="AB193" s="45">
        <v>2.9370634315609405</v>
      </c>
      <c r="AC193" s="34"/>
      <c r="AD193" s="29"/>
    </row>
    <row r="194" spans="1:30" s="17" customFormat="1" ht="18" customHeight="1" x14ac:dyDescent="0.2">
      <c r="A194" s="38"/>
      <c r="B194" s="38"/>
      <c r="C194" s="37" t="s">
        <v>48</v>
      </c>
      <c r="D194" s="37"/>
      <c r="E194" s="33">
        <v>0.3703703703679001</v>
      </c>
      <c r="F194" s="33">
        <v>0.34722222222303145</v>
      </c>
      <c r="G194" s="33">
        <v>0.32679738562208643</v>
      </c>
      <c r="H194" s="33">
        <v>0.30864197530814297</v>
      </c>
      <c r="I194" s="33">
        <v>0.32679738561990102</v>
      </c>
      <c r="J194" s="33">
        <v>0.32679738562208643</v>
      </c>
      <c r="K194" s="33">
        <v>9.5785440613038841E-2</v>
      </c>
      <c r="L194" s="33">
        <v>9.5785440613038841E-2</v>
      </c>
      <c r="M194" s="33">
        <v>9.7465886939543153E-2</v>
      </c>
      <c r="N194" s="33">
        <v>8.417508417504474E-2</v>
      </c>
      <c r="O194" s="33">
        <v>9.5785440613038841E-2</v>
      </c>
      <c r="P194" s="33">
        <v>6.3131313131337935E-2</v>
      </c>
      <c r="Q194" s="33">
        <v>6.69344042837344E-2</v>
      </c>
      <c r="R194" s="33">
        <v>8.2918739635148536E-2</v>
      </c>
      <c r="S194" s="33">
        <v>6.4599483204210204E-2</v>
      </c>
      <c r="T194" s="33">
        <v>7.3099415204657375E-2</v>
      </c>
      <c r="U194" s="33">
        <v>9.4161958568606138E-2</v>
      </c>
      <c r="V194" s="33">
        <v>0.19157088122607768</v>
      </c>
      <c r="W194" s="33">
        <v>0.22222222222242433</v>
      </c>
      <c r="X194" s="33">
        <v>0.26455026455079161</v>
      </c>
      <c r="Y194" s="33">
        <v>0.27777777777803042</v>
      </c>
      <c r="Z194" s="33">
        <v>0.2923976608186295</v>
      </c>
      <c r="AA194" s="33">
        <v>0.34722222222056431</v>
      </c>
      <c r="AB194" s="33">
        <v>0.34722222222303145</v>
      </c>
      <c r="AC194" s="34"/>
      <c r="AD194" s="29"/>
    </row>
    <row r="195" spans="1:30" s="17" customFormat="1" ht="18" customHeight="1" x14ac:dyDescent="0.2">
      <c r="A195" s="38"/>
      <c r="B195" s="38"/>
      <c r="C195" s="37" t="s">
        <v>49</v>
      </c>
      <c r="D195" s="37"/>
      <c r="E195" s="33">
        <v>0.93774876072445812</v>
      </c>
      <c r="F195" s="33">
        <v>0.94467366423454946</v>
      </c>
      <c r="G195" s="33">
        <v>0.95053060622070407</v>
      </c>
      <c r="H195" s="33">
        <v>0.95552358789567682</v>
      </c>
      <c r="I195" s="33">
        <v>0.95053060622131735</v>
      </c>
      <c r="J195" s="33">
        <v>0.95053060622070407</v>
      </c>
      <c r="K195" s="33">
        <v>0.9954439019616792</v>
      </c>
      <c r="L195" s="33">
        <v>0.9954439019616792</v>
      </c>
      <c r="M195" s="33">
        <v>0.99528377564745762</v>
      </c>
      <c r="N195" s="33">
        <v>0.99647599344912241</v>
      </c>
      <c r="O195" s="33">
        <v>0.9954439019616792</v>
      </c>
      <c r="P195" s="33">
        <v>0.99801315570194005</v>
      </c>
      <c r="Q195" s="33">
        <v>0.99776739188937946</v>
      </c>
      <c r="R195" s="33">
        <v>0.99657986762301665</v>
      </c>
      <c r="S195" s="33">
        <v>0.997919961272282</v>
      </c>
      <c r="T195" s="33">
        <v>0.9973388977608344</v>
      </c>
      <c r="U195" s="33">
        <v>0.99559602702158045</v>
      </c>
      <c r="V195" s="33">
        <v>0.9821403998117737</v>
      </c>
      <c r="W195" s="33">
        <v>0.97618706018391099</v>
      </c>
      <c r="X195" s="33">
        <v>0.96674243296057172</v>
      </c>
      <c r="Y195" s="33">
        <v>0.96351790962987782</v>
      </c>
      <c r="Z195" s="33">
        <v>0.95981118775848351</v>
      </c>
      <c r="AA195" s="33">
        <v>0.94467366423527155</v>
      </c>
      <c r="AB195" s="33">
        <v>0.94467366423454946</v>
      </c>
      <c r="AC195" s="34"/>
      <c r="AD195" s="29"/>
    </row>
    <row r="196" spans="1:30" s="17" customFormat="1" ht="18" customHeight="1" x14ac:dyDescent="0.2">
      <c r="A196" s="54" t="s">
        <v>91</v>
      </c>
      <c r="B196" s="54" t="s">
        <v>82</v>
      </c>
      <c r="C196" s="37" t="s">
        <v>43</v>
      </c>
      <c r="D196" s="37" t="s">
        <v>44</v>
      </c>
      <c r="E196" s="33">
        <v>2.400000000052387E-2</v>
      </c>
      <c r="F196" s="33">
        <v>2.3999999999432475E-2</v>
      </c>
      <c r="G196" s="33">
        <v>2.400000000052387E-2</v>
      </c>
      <c r="H196" s="33">
        <v>2.3999999999432475E-2</v>
      </c>
      <c r="I196" s="33">
        <v>2.400000000052387E-2</v>
      </c>
      <c r="J196" s="33">
        <v>2.3999999999432475E-2</v>
      </c>
      <c r="K196" s="33">
        <v>4.7999999999956341E-2</v>
      </c>
      <c r="L196" s="33">
        <v>2.400000000052387E-2</v>
      </c>
      <c r="M196" s="33">
        <v>2.3999999999432475E-2</v>
      </c>
      <c r="N196" s="33">
        <v>4.7999999999956341E-2</v>
      </c>
      <c r="O196" s="33">
        <v>2.400000000052387E-2</v>
      </c>
      <c r="P196" s="33">
        <v>4.7999999999956341E-2</v>
      </c>
      <c r="Q196" s="33">
        <v>4.7999999999956341E-2</v>
      </c>
      <c r="R196" s="33">
        <v>2.3999999999432475E-2</v>
      </c>
      <c r="S196" s="33">
        <v>4.7999999999956341E-2</v>
      </c>
      <c r="T196" s="33">
        <v>4.8000000001047739E-2</v>
      </c>
      <c r="U196" s="33">
        <v>4.7999999999956341E-2</v>
      </c>
      <c r="V196" s="33">
        <v>4.7999999999956341E-2</v>
      </c>
      <c r="W196" s="33">
        <v>4.7999999999956341E-2</v>
      </c>
      <c r="X196" s="33">
        <v>2.3999999999432475E-2</v>
      </c>
      <c r="Y196" s="33">
        <v>7.2000000000480208E-2</v>
      </c>
      <c r="Z196" s="33">
        <v>7.1999999999388817E-2</v>
      </c>
      <c r="AA196" s="33">
        <v>2.400000000052387E-2</v>
      </c>
      <c r="AB196" s="33">
        <v>2.3999999999432475E-2</v>
      </c>
      <c r="AC196" s="32">
        <f t="shared" ref="AC196:AC197" si="32">SUM(E196:AB196)</f>
        <v>0.88799999999973789</v>
      </c>
      <c r="AD196" s="29"/>
    </row>
    <row r="197" spans="1:30" s="17" customFormat="1" ht="18" customHeight="1" x14ac:dyDescent="0.2">
      <c r="A197" s="55"/>
      <c r="B197" s="55"/>
      <c r="C197" s="37" t="s">
        <v>45</v>
      </c>
      <c r="D197" s="37" t="s">
        <v>46</v>
      </c>
      <c r="E197" s="33">
        <v>0.01</v>
      </c>
      <c r="F197" s="33">
        <v>0.01</v>
      </c>
      <c r="G197" s="33">
        <v>0.01</v>
      </c>
      <c r="H197" s="33">
        <v>0.01</v>
      </c>
      <c r="I197" s="33">
        <v>0.01</v>
      </c>
      <c r="J197" s="33">
        <v>0.01</v>
      </c>
      <c r="K197" s="33">
        <v>0.01</v>
      </c>
      <c r="L197" s="33">
        <v>0.01</v>
      </c>
      <c r="M197" s="33">
        <v>0.01</v>
      </c>
      <c r="N197" s="33">
        <v>0.01</v>
      </c>
      <c r="O197" s="33">
        <v>0.01</v>
      </c>
      <c r="P197" s="33">
        <v>0.01</v>
      </c>
      <c r="Q197" s="33">
        <v>0.01</v>
      </c>
      <c r="R197" s="33">
        <v>0.01</v>
      </c>
      <c r="S197" s="33">
        <v>0.01</v>
      </c>
      <c r="T197" s="33">
        <v>0.01</v>
      </c>
      <c r="U197" s="33">
        <v>0.01</v>
      </c>
      <c r="V197" s="33">
        <v>0.01</v>
      </c>
      <c r="W197" s="33">
        <v>0.01</v>
      </c>
      <c r="X197" s="33">
        <v>0.01</v>
      </c>
      <c r="Y197" s="33">
        <v>0.01</v>
      </c>
      <c r="Z197" s="33">
        <v>0.01</v>
      </c>
      <c r="AA197" s="33">
        <v>0.01</v>
      </c>
      <c r="AB197" s="33">
        <v>0.01</v>
      </c>
      <c r="AC197" s="32">
        <f t="shared" si="32"/>
        <v>0.24000000000000007</v>
      </c>
      <c r="AD197" s="29"/>
    </row>
    <row r="198" spans="1:30" s="17" customFormat="1" ht="18" customHeight="1" x14ac:dyDescent="0.2">
      <c r="A198" s="55"/>
      <c r="B198" s="55"/>
      <c r="C198" s="37" t="s">
        <v>0</v>
      </c>
      <c r="D198" s="37" t="s">
        <v>47</v>
      </c>
      <c r="E198" s="45">
        <v>2.4338302403938621</v>
      </c>
      <c r="F198" s="45">
        <v>2.433830240283184</v>
      </c>
      <c r="G198" s="45">
        <v>2.4338302403938621</v>
      </c>
      <c r="H198" s="45">
        <v>2.433830240283184</v>
      </c>
      <c r="I198" s="45">
        <v>2.4338302403938621</v>
      </c>
      <c r="J198" s="45">
        <v>2.433830240283184</v>
      </c>
      <c r="K198" s="45">
        <v>4.8676604806770456</v>
      </c>
      <c r="L198" s="45">
        <v>2.4338302403938621</v>
      </c>
      <c r="M198" s="45">
        <v>2.433830240283184</v>
      </c>
      <c r="N198" s="45">
        <v>4.8676604806770456</v>
      </c>
      <c r="O198" s="45">
        <v>2.4338302403938621</v>
      </c>
      <c r="P198" s="45">
        <v>4.8676604806770456</v>
      </c>
      <c r="Q198" s="45">
        <v>4.8676604806770456</v>
      </c>
      <c r="R198" s="45">
        <v>2.433830240283184</v>
      </c>
      <c r="S198" s="45">
        <v>4.8676604806770456</v>
      </c>
      <c r="T198" s="45">
        <v>4.8676604807877242</v>
      </c>
      <c r="U198" s="45">
        <v>4.8676604806770456</v>
      </c>
      <c r="V198" s="45">
        <v>4.8676604806770456</v>
      </c>
      <c r="W198" s="45">
        <v>4.8676604806770456</v>
      </c>
      <c r="X198" s="45">
        <v>2.433830240283184</v>
      </c>
      <c r="Y198" s="45">
        <v>7.3014907210709072</v>
      </c>
      <c r="Z198" s="45">
        <v>7.3014907209602296</v>
      </c>
      <c r="AA198" s="45">
        <v>2.4338302403938621</v>
      </c>
      <c r="AB198" s="45">
        <v>2.433830240283184</v>
      </c>
      <c r="AC198" s="34"/>
      <c r="AD198" s="29"/>
    </row>
    <row r="199" spans="1:30" s="17" customFormat="1" ht="18" customHeight="1" x14ac:dyDescent="0.2">
      <c r="A199" s="38"/>
      <c r="B199" s="38"/>
      <c r="C199" s="37" t="s">
        <v>48</v>
      </c>
      <c r="D199" s="37"/>
      <c r="E199" s="33">
        <v>0.41666666665757174</v>
      </c>
      <c r="F199" s="33">
        <v>0.41666666667651953</v>
      </c>
      <c r="G199" s="33">
        <v>0.41666666665757174</v>
      </c>
      <c r="H199" s="33">
        <v>0.41666666667651953</v>
      </c>
      <c r="I199" s="33">
        <v>0.41666666665757174</v>
      </c>
      <c r="J199" s="33">
        <v>0.41666666667651953</v>
      </c>
      <c r="K199" s="33">
        <v>0.20833333333352283</v>
      </c>
      <c r="L199" s="33">
        <v>0.41666666665757174</v>
      </c>
      <c r="M199" s="33">
        <v>0.41666666667651953</v>
      </c>
      <c r="N199" s="33">
        <v>0.20833333333352283</v>
      </c>
      <c r="O199" s="33">
        <v>0.41666666665757174</v>
      </c>
      <c r="P199" s="33">
        <v>0.20833333333352283</v>
      </c>
      <c r="Q199" s="33">
        <v>0.20833333333352283</v>
      </c>
      <c r="R199" s="33">
        <v>0.41666666667651953</v>
      </c>
      <c r="S199" s="33">
        <v>0.20833333333352283</v>
      </c>
      <c r="T199" s="33">
        <v>0.20833333332878587</v>
      </c>
      <c r="U199" s="33">
        <v>0.20833333333352283</v>
      </c>
      <c r="V199" s="33">
        <v>0.20833333333352283</v>
      </c>
      <c r="W199" s="33">
        <v>0.20833333333352283</v>
      </c>
      <c r="X199" s="33">
        <v>0.41666666667651953</v>
      </c>
      <c r="Y199" s="33">
        <v>0.13888888888796255</v>
      </c>
      <c r="Z199" s="33">
        <v>0.13888888889006787</v>
      </c>
      <c r="AA199" s="33">
        <v>0.41666666665757174</v>
      </c>
      <c r="AB199" s="33">
        <v>0.41666666667651953</v>
      </c>
      <c r="AC199" s="34"/>
      <c r="AD199" s="29"/>
    </row>
    <row r="200" spans="1:30" s="17" customFormat="1" ht="18" customHeight="1" x14ac:dyDescent="0.2">
      <c r="A200" s="38"/>
      <c r="B200" s="38"/>
      <c r="C200" s="37" t="s">
        <v>49</v>
      </c>
      <c r="D200" s="37"/>
      <c r="E200" s="33">
        <v>0.92307692307990363</v>
      </c>
      <c r="F200" s="33">
        <v>0.92307692307369416</v>
      </c>
      <c r="G200" s="33">
        <v>0.92307692307990363</v>
      </c>
      <c r="H200" s="33">
        <v>0.92307692307369416</v>
      </c>
      <c r="I200" s="33">
        <v>0.92307692307990363</v>
      </c>
      <c r="J200" s="33">
        <v>0.92307692307369416</v>
      </c>
      <c r="K200" s="33">
        <v>0.978980419737568</v>
      </c>
      <c r="L200" s="33">
        <v>0.92307692307990363</v>
      </c>
      <c r="M200" s="33">
        <v>0.92307692307369416</v>
      </c>
      <c r="N200" s="33">
        <v>0.978980419737568</v>
      </c>
      <c r="O200" s="33">
        <v>0.92307692307990363</v>
      </c>
      <c r="P200" s="33">
        <v>0.978980419737568</v>
      </c>
      <c r="Q200" s="33">
        <v>0.978980419737568</v>
      </c>
      <c r="R200" s="33">
        <v>0.92307692307369416</v>
      </c>
      <c r="S200" s="33">
        <v>0.978980419737568</v>
      </c>
      <c r="T200" s="33">
        <v>0.97898041973849392</v>
      </c>
      <c r="U200" s="33">
        <v>0.978980419737568</v>
      </c>
      <c r="V200" s="33">
        <v>0.978980419737568</v>
      </c>
      <c r="W200" s="33">
        <v>0.978980419737568</v>
      </c>
      <c r="X200" s="33">
        <v>0.92307692307369416</v>
      </c>
      <c r="Y200" s="33">
        <v>0.99049227317787658</v>
      </c>
      <c r="Z200" s="33">
        <v>0.99049227317759247</v>
      </c>
      <c r="AA200" s="33">
        <v>0.92307692307990363</v>
      </c>
      <c r="AB200" s="33">
        <v>0.92307692307369416</v>
      </c>
      <c r="AC200" s="34"/>
      <c r="AD200" s="29"/>
    </row>
    <row r="201" spans="1:30" s="17" customFormat="1" ht="18" customHeight="1" x14ac:dyDescent="0.2">
      <c r="A201" s="54" t="s">
        <v>92</v>
      </c>
      <c r="B201" s="54" t="s">
        <v>82</v>
      </c>
      <c r="C201" s="37" t="s">
        <v>43</v>
      </c>
      <c r="D201" s="37" t="s">
        <v>44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</v>
      </c>
      <c r="AC201" s="32">
        <f t="shared" ref="AC201:AC202" si="33">SUM(E201:AB201)</f>
        <v>0</v>
      </c>
      <c r="AD201" s="29"/>
    </row>
    <row r="202" spans="1:30" s="17" customFormat="1" ht="18" customHeight="1" x14ac:dyDescent="0.2">
      <c r="A202" s="55"/>
      <c r="B202" s="55"/>
      <c r="C202" s="37" t="s">
        <v>45</v>
      </c>
      <c r="D202" s="37" t="s">
        <v>46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</v>
      </c>
      <c r="AC202" s="32">
        <f t="shared" si="33"/>
        <v>0</v>
      </c>
      <c r="AD202" s="29"/>
    </row>
    <row r="203" spans="1:30" s="17" customFormat="1" ht="18" customHeight="1" x14ac:dyDescent="0.2">
      <c r="A203" s="55"/>
      <c r="B203" s="55"/>
      <c r="C203" s="37" t="s">
        <v>0</v>
      </c>
      <c r="D203" s="37" t="s">
        <v>47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4"/>
      <c r="AD203" s="29"/>
    </row>
    <row r="204" spans="1:30" s="17" customFormat="1" ht="18" customHeight="1" x14ac:dyDescent="0.2">
      <c r="A204" s="38"/>
      <c r="B204" s="38"/>
      <c r="C204" s="37" t="s">
        <v>48</v>
      </c>
      <c r="D204" s="37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4"/>
      <c r="AD204" s="29"/>
    </row>
    <row r="205" spans="1:30" s="17" customFormat="1" ht="18" customHeight="1" x14ac:dyDescent="0.2">
      <c r="A205" s="40"/>
      <c r="B205" s="40"/>
      <c r="C205" s="37" t="s">
        <v>49</v>
      </c>
      <c r="D205" s="37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4"/>
      <c r="AD205" s="29"/>
    </row>
    <row r="206" spans="1:30" s="17" customFormat="1" ht="18" customHeight="1" x14ac:dyDescent="0.2">
      <c r="A206" s="54" t="s">
        <v>93</v>
      </c>
      <c r="B206" s="54" t="s">
        <v>94</v>
      </c>
      <c r="C206" s="37" t="s">
        <v>43</v>
      </c>
      <c r="D206" s="37" t="s">
        <v>44</v>
      </c>
      <c r="E206" s="33">
        <v>8.0099999999999998E-3</v>
      </c>
      <c r="F206" s="33">
        <v>7.9400000000000009E-3</v>
      </c>
      <c r="G206" s="33">
        <v>7.8700000000000003E-3</v>
      </c>
      <c r="H206" s="33">
        <v>7.5199999999999998E-3</v>
      </c>
      <c r="I206" s="33">
        <v>7.9699999999999997E-3</v>
      </c>
      <c r="J206" s="33">
        <v>7.2699999999999996E-3</v>
      </c>
      <c r="K206" s="33">
        <v>7.4199999999999995E-3</v>
      </c>
      <c r="L206" s="33">
        <v>1.1810000000000001E-2</v>
      </c>
      <c r="M206" s="33">
        <v>2.1059999999999999E-2</v>
      </c>
      <c r="N206" s="33">
        <v>2.5020000000000001E-2</v>
      </c>
      <c r="O206" s="33">
        <v>2.5870000000000001E-2</v>
      </c>
      <c r="P206" s="33">
        <v>2.6690000000000002E-2</v>
      </c>
      <c r="Q206" s="33">
        <v>2.8640000000000002E-2</v>
      </c>
      <c r="R206" s="33">
        <v>2.6980000000000001E-2</v>
      </c>
      <c r="S206" s="33">
        <v>2.7699999999999999E-2</v>
      </c>
      <c r="T206" s="33">
        <v>2.785E-2</v>
      </c>
      <c r="U206" s="33">
        <v>2.4120000000000003E-2</v>
      </c>
      <c r="V206" s="33">
        <v>1.9309999999999997E-2</v>
      </c>
      <c r="W206" s="33">
        <v>1.487E-2</v>
      </c>
      <c r="X206" s="33">
        <v>1.3859999999999999E-2</v>
      </c>
      <c r="Y206" s="33">
        <v>1.3140000000000001E-2</v>
      </c>
      <c r="Z206" s="33">
        <v>1.102E-2</v>
      </c>
      <c r="AA206" s="33">
        <v>8.8699999999999994E-3</v>
      </c>
      <c r="AB206" s="33">
        <v>1.2150000000000001E-2</v>
      </c>
      <c r="AC206" s="32">
        <f t="shared" ref="AC206:AC207" si="34">SUM(E206:AB206)</f>
        <v>0.39295999999999992</v>
      </c>
      <c r="AD206" s="29"/>
    </row>
    <row r="207" spans="1:30" s="17" customFormat="1" ht="18" customHeight="1" x14ac:dyDescent="0.2">
      <c r="A207" s="55"/>
      <c r="B207" s="55"/>
      <c r="C207" s="37" t="s">
        <v>45</v>
      </c>
      <c r="D207" s="37" t="s">
        <v>46</v>
      </c>
      <c r="E207" s="33">
        <v>2.5200000000000001E-3</v>
      </c>
      <c r="F207" s="33">
        <v>2.5699999999999998E-3</v>
      </c>
      <c r="G207" s="33">
        <v>2.65E-3</v>
      </c>
      <c r="H207" s="33">
        <v>2.3799999999999997E-3</v>
      </c>
      <c r="I207" s="33">
        <v>2.2499999999999998E-3</v>
      </c>
      <c r="J207" s="33">
        <v>2.14E-3</v>
      </c>
      <c r="K207" s="33">
        <v>1.8E-3</v>
      </c>
      <c r="L207" s="33">
        <v>1.3700000000000001E-3</v>
      </c>
      <c r="M207" s="33">
        <v>2.4700000000000004E-3</v>
      </c>
      <c r="N207" s="33">
        <v>3.3500000000000001E-3</v>
      </c>
      <c r="O207" s="33">
        <v>3.2200000000000002E-3</v>
      </c>
      <c r="P207" s="33">
        <v>3.62E-3</v>
      </c>
      <c r="Q207" s="33">
        <v>4.5199999999999997E-3</v>
      </c>
      <c r="R207" s="33">
        <v>4.0499999999999998E-3</v>
      </c>
      <c r="S207" s="33">
        <v>4.2500000000000003E-3</v>
      </c>
      <c r="T207" s="33">
        <v>4.6800000000000001E-3</v>
      </c>
      <c r="U207" s="33">
        <v>4.3200000000000001E-3</v>
      </c>
      <c r="V207" s="33">
        <v>3.5800000000000003E-3</v>
      </c>
      <c r="W207" s="33">
        <v>2.2299999999999998E-3</v>
      </c>
      <c r="X207" s="33">
        <v>2.7200000000000002E-3</v>
      </c>
      <c r="Y207" s="33">
        <v>3.5600000000000002E-3</v>
      </c>
      <c r="Z207" s="33">
        <v>3.3999999999999998E-3</v>
      </c>
      <c r="AA207" s="33">
        <v>3.29E-3</v>
      </c>
      <c r="AB207" s="33">
        <v>3.4199999999999999E-3</v>
      </c>
      <c r="AC207" s="32">
        <f t="shared" si="34"/>
        <v>7.4360000000000009E-2</v>
      </c>
      <c r="AD207" s="29"/>
    </row>
    <row r="208" spans="1:30" s="17" customFormat="1" ht="18" customHeight="1" x14ac:dyDescent="0.2">
      <c r="A208" s="55"/>
      <c r="B208" s="55"/>
      <c r="C208" s="37" t="s">
        <v>0</v>
      </c>
      <c r="D208" s="37" t="s">
        <v>47</v>
      </c>
      <c r="E208" s="45">
        <v>0.80896464879525753</v>
      </c>
      <c r="F208" s="45">
        <v>0.8040045940176973</v>
      </c>
      <c r="G208" s="45">
        <v>0.80001730929704074</v>
      </c>
      <c r="H208" s="45">
        <v>0.75988785108222112</v>
      </c>
      <c r="I208" s="45">
        <v>0.79783328749858407</v>
      </c>
      <c r="J208" s="45">
        <v>0.73009858563299512</v>
      </c>
      <c r="K208" s="45">
        <v>0.73556916389238269</v>
      </c>
      <c r="L208" s="45">
        <v>1.1453946798561019</v>
      </c>
      <c r="M208" s="45">
        <v>2.0428083784788238</v>
      </c>
      <c r="N208" s="45">
        <v>2.4319146774369149</v>
      </c>
      <c r="O208" s="45">
        <v>2.5115244784471056</v>
      </c>
      <c r="P208" s="45">
        <v>2.594833713732553</v>
      </c>
      <c r="Q208" s="45">
        <v>2.793302720009061</v>
      </c>
      <c r="R208" s="45">
        <v>2.6283508474052835</v>
      </c>
      <c r="S208" s="45">
        <v>2.6998209420483175</v>
      </c>
      <c r="T208" s="45">
        <v>2.7206631361082856</v>
      </c>
      <c r="U208" s="45">
        <v>2.3606755248890132</v>
      </c>
      <c r="V208" s="45">
        <v>1.8920091980992029</v>
      </c>
      <c r="W208" s="45">
        <v>1.448582156581534</v>
      </c>
      <c r="X208" s="45">
        <v>1.3607298740284732</v>
      </c>
      <c r="Y208" s="45">
        <v>1.3115331092568538</v>
      </c>
      <c r="Z208" s="45">
        <v>1.1110385295623457</v>
      </c>
      <c r="AA208" s="45">
        <v>0.91141587819912129</v>
      </c>
      <c r="AB208" s="45">
        <v>1.2160076191045592</v>
      </c>
      <c r="AC208" s="34"/>
      <c r="AD208" s="29"/>
    </row>
    <row r="209" spans="1:30" s="17" customFormat="1" ht="18" customHeight="1" x14ac:dyDescent="0.2">
      <c r="A209" s="38"/>
      <c r="B209" s="38"/>
      <c r="C209" s="37" t="s">
        <v>48</v>
      </c>
      <c r="D209" s="37"/>
      <c r="E209" s="33">
        <v>0.31460674157303375</v>
      </c>
      <c r="F209" s="33">
        <v>0.32367758186397977</v>
      </c>
      <c r="G209" s="33">
        <v>0.33672172808132145</v>
      </c>
      <c r="H209" s="33">
        <v>0.31648936170212766</v>
      </c>
      <c r="I209" s="33">
        <v>0.2823086574654956</v>
      </c>
      <c r="J209" s="33">
        <v>0.29436038514442919</v>
      </c>
      <c r="K209" s="33">
        <v>0.24258760107816713</v>
      </c>
      <c r="L209" s="33">
        <v>0.11600338696020322</v>
      </c>
      <c r="M209" s="33">
        <v>0.11728395061728397</v>
      </c>
      <c r="N209" s="33">
        <v>0.13389288569144683</v>
      </c>
      <c r="O209" s="33">
        <v>0.12446849632779282</v>
      </c>
      <c r="P209" s="33">
        <v>0.13563132259273133</v>
      </c>
      <c r="Q209" s="33">
        <v>0.15782122905027932</v>
      </c>
      <c r="R209" s="33">
        <v>0.15011119347664936</v>
      </c>
      <c r="S209" s="33">
        <v>0.15342960288808666</v>
      </c>
      <c r="T209" s="33">
        <v>0.16804308797127468</v>
      </c>
      <c r="U209" s="33">
        <v>0.17910447761194029</v>
      </c>
      <c r="V209" s="33">
        <v>0.18539616778871054</v>
      </c>
      <c r="W209" s="33">
        <v>0.14996637525218559</v>
      </c>
      <c r="X209" s="33">
        <v>0.19624819624819628</v>
      </c>
      <c r="Y209" s="33">
        <v>0.27092846270928461</v>
      </c>
      <c r="Z209" s="33">
        <v>0.30852994555353902</v>
      </c>
      <c r="AA209" s="33">
        <v>0.37091319052987598</v>
      </c>
      <c r="AB209" s="33">
        <v>0.28148148148148144</v>
      </c>
      <c r="AC209" s="34"/>
      <c r="AD209" s="29"/>
    </row>
    <row r="210" spans="1:30" s="17" customFormat="1" ht="18" customHeight="1" x14ac:dyDescent="0.2">
      <c r="A210" s="38"/>
      <c r="B210" s="38"/>
      <c r="C210" s="37" t="s">
        <v>49</v>
      </c>
      <c r="D210" s="37"/>
      <c r="E210" s="33">
        <v>0.9539060844342776</v>
      </c>
      <c r="F210" s="33">
        <v>0.95140322370295649</v>
      </c>
      <c r="G210" s="33">
        <v>0.94771552546659099</v>
      </c>
      <c r="H210" s="33">
        <v>0.95339086398470441</v>
      </c>
      <c r="I210" s="33">
        <v>0.9623849343741393</v>
      </c>
      <c r="J210" s="33">
        <v>0.95930244248793728</v>
      </c>
      <c r="K210" s="33">
        <v>0.97181374450782132</v>
      </c>
      <c r="L210" s="33">
        <v>0.99333876136526156</v>
      </c>
      <c r="M210" s="33">
        <v>0.99319238920239139</v>
      </c>
      <c r="N210" s="33">
        <v>0.99115509546489189</v>
      </c>
      <c r="O210" s="33">
        <v>0.99234265574293401</v>
      </c>
      <c r="P210" s="33">
        <v>0.99092706037976774</v>
      </c>
      <c r="Q210" s="33">
        <v>0.98777414851429512</v>
      </c>
      <c r="R210" s="33">
        <v>0.98892021575297939</v>
      </c>
      <c r="S210" s="33">
        <v>0.98843349474711617</v>
      </c>
      <c r="T210" s="33">
        <v>0.98617292246999622</v>
      </c>
      <c r="U210" s="33">
        <v>0.98433664324730374</v>
      </c>
      <c r="V210" s="33">
        <v>0.98324484206140506</v>
      </c>
      <c r="W210" s="33">
        <v>0.98894123050953087</v>
      </c>
      <c r="X210" s="33">
        <v>0.98128228173154386</v>
      </c>
      <c r="Y210" s="33">
        <v>0.96520319984488423</v>
      </c>
      <c r="Z210" s="33">
        <v>0.95555374949372907</v>
      </c>
      <c r="AA210" s="33">
        <v>0.9375828957812764</v>
      </c>
      <c r="AB210" s="33">
        <v>0.96259284302496229</v>
      </c>
      <c r="AC210" s="34"/>
      <c r="AD210" s="29"/>
    </row>
    <row r="211" spans="1:30" s="17" customFormat="1" ht="18" customHeight="1" x14ac:dyDescent="0.2">
      <c r="A211" s="54" t="s">
        <v>101</v>
      </c>
      <c r="B211" s="54" t="s">
        <v>94</v>
      </c>
      <c r="C211" s="37" t="s">
        <v>43</v>
      </c>
      <c r="D211" s="37" t="s">
        <v>44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</v>
      </c>
      <c r="AC211" s="32">
        <f t="shared" ref="AC211:AC212" si="35">SUM(E211:AB211)</f>
        <v>0</v>
      </c>
      <c r="AD211" s="29"/>
    </row>
    <row r="212" spans="1:30" s="17" customFormat="1" ht="18" customHeight="1" x14ac:dyDescent="0.2">
      <c r="A212" s="55"/>
      <c r="B212" s="55"/>
      <c r="C212" s="37" t="s">
        <v>45</v>
      </c>
      <c r="D212" s="37" t="s">
        <v>46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0</v>
      </c>
      <c r="AC212" s="32">
        <f t="shared" si="35"/>
        <v>0</v>
      </c>
      <c r="AD212" s="29"/>
    </row>
    <row r="213" spans="1:30" s="17" customFormat="1" ht="18" customHeight="1" x14ac:dyDescent="0.2">
      <c r="A213" s="55"/>
      <c r="B213" s="55"/>
      <c r="C213" s="37" t="s">
        <v>0</v>
      </c>
      <c r="D213" s="37" t="s">
        <v>47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2"/>
      <c r="AD213" s="29"/>
    </row>
    <row r="214" spans="1:30" s="17" customFormat="1" ht="18" customHeight="1" x14ac:dyDescent="0.2">
      <c r="A214" s="38"/>
      <c r="B214" s="38"/>
      <c r="C214" s="37" t="s">
        <v>48</v>
      </c>
      <c r="D214" s="37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4"/>
      <c r="AD214" s="29"/>
    </row>
    <row r="215" spans="1:30" s="17" customFormat="1" ht="18" customHeight="1" x14ac:dyDescent="0.2">
      <c r="A215" s="38"/>
      <c r="B215" s="38"/>
      <c r="C215" s="37" t="s">
        <v>49</v>
      </c>
      <c r="D215" s="37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4"/>
      <c r="AD215" s="29"/>
    </row>
    <row r="216" spans="1:30" s="17" customFormat="1" ht="18" customHeight="1" x14ac:dyDescent="0.2">
      <c r="A216" s="54" t="s">
        <v>95</v>
      </c>
      <c r="B216" s="54" t="s">
        <v>94</v>
      </c>
      <c r="C216" s="37" t="s">
        <v>43</v>
      </c>
      <c r="D216" s="37" t="s">
        <v>44</v>
      </c>
      <c r="E216" s="33">
        <v>0.24000000000087313</v>
      </c>
      <c r="F216" s="33">
        <v>0.24000000000087313</v>
      </c>
      <c r="G216" s="33">
        <v>0.24959999999846333</v>
      </c>
      <c r="H216" s="33">
        <v>0.2592000000004191</v>
      </c>
      <c r="I216" s="33">
        <v>0.24960000000282889</v>
      </c>
      <c r="J216" s="33">
        <v>0.24959999999846333</v>
      </c>
      <c r="K216" s="33">
        <v>0.42239999999874273</v>
      </c>
      <c r="L216" s="33">
        <v>0.42240000000310829</v>
      </c>
      <c r="M216" s="33">
        <v>0.38399999999965073</v>
      </c>
      <c r="N216" s="33">
        <v>0.39359999999724093</v>
      </c>
      <c r="O216" s="33">
        <v>0.39360000000160655</v>
      </c>
      <c r="P216" s="33">
        <v>0.39360000000160655</v>
      </c>
      <c r="Q216" s="33">
        <v>0.47999999999738063</v>
      </c>
      <c r="R216" s="33">
        <v>0.38399999999965073</v>
      </c>
      <c r="S216" s="33">
        <v>0.49920000000129222</v>
      </c>
      <c r="T216" s="33">
        <v>0.50879999999888237</v>
      </c>
      <c r="U216" s="33">
        <v>0.51840000000083819</v>
      </c>
      <c r="V216" s="33">
        <v>0.38399999999965073</v>
      </c>
      <c r="W216" s="33">
        <v>0.45120000000024446</v>
      </c>
      <c r="X216" s="33">
        <v>0.47039999999979043</v>
      </c>
      <c r="Y216" s="33">
        <v>0.51840000000083819</v>
      </c>
      <c r="Z216" s="33">
        <v>0.48000000000174625</v>
      </c>
      <c r="AA216" s="33">
        <v>0.38399999999965073</v>
      </c>
      <c r="AB216" s="33">
        <v>0.37439999999769497</v>
      </c>
      <c r="AC216" s="32">
        <f t="shared" ref="AC216:AC217" si="36">SUM(E216:AB216)</f>
        <v>9.3504000000015353</v>
      </c>
      <c r="AD216" s="29"/>
    </row>
    <row r="217" spans="1:30" s="17" customFormat="1" ht="18" customHeight="1" x14ac:dyDescent="0.2">
      <c r="A217" s="55"/>
      <c r="B217" s="55"/>
      <c r="C217" s="37" t="s">
        <v>45</v>
      </c>
      <c r="D217" s="37" t="s">
        <v>46</v>
      </c>
      <c r="E217" s="33">
        <v>6.7200000000593715E-2</v>
      </c>
      <c r="F217" s="33">
        <v>6.7199999998410934E-2</v>
      </c>
      <c r="G217" s="33">
        <v>7.6800000000366714E-2</v>
      </c>
      <c r="H217" s="33">
        <v>7.6800000000366714E-2</v>
      </c>
      <c r="I217" s="33">
        <v>5.7600000000820731E-2</v>
      </c>
      <c r="J217" s="33">
        <v>4.7999999998864951E-2</v>
      </c>
      <c r="K217" s="33">
        <v>1.919999999954598E-2</v>
      </c>
      <c r="L217" s="33">
        <v>0.11520000000164146</v>
      </c>
      <c r="M217" s="33">
        <v>4.7999999998864951E-2</v>
      </c>
      <c r="N217" s="33">
        <v>5.7600000000820731E-2</v>
      </c>
      <c r="O217" s="33">
        <v>5.7599999998637942E-2</v>
      </c>
      <c r="P217" s="33">
        <v>5.7600000000820731E-2</v>
      </c>
      <c r="Q217" s="33">
        <v>6.7200000000593715E-2</v>
      </c>
      <c r="R217" s="33">
        <v>5.7599999998637942E-2</v>
      </c>
      <c r="S217" s="33">
        <v>7.6800000000366714E-2</v>
      </c>
      <c r="T217" s="33">
        <v>6.7200000000593715E-2</v>
      </c>
      <c r="U217" s="33">
        <v>7.6800000000366714E-2</v>
      </c>
      <c r="V217" s="33">
        <v>5.7599999998637942E-2</v>
      </c>
      <c r="W217" s="33">
        <v>5.7600000000820731E-2</v>
      </c>
      <c r="X217" s="33">
        <v>6.7200000000593715E-2</v>
      </c>
      <c r="Y217" s="33">
        <v>6.7199999998410934E-2</v>
      </c>
      <c r="Z217" s="33">
        <v>6.7200000000593715E-2</v>
      </c>
      <c r="AA217" s="33">
        <v>5.7600000000820731E-2</v>
      </c>
      <c r="AB217" s="33">
        <v>4.7999999998864951E-2</v>
      </c>
      <c r="AC217" s="32">
        <f t="shared" si="36"/>
        <v>1.5167999999990571</v>
      </c>
      <c r="AD217" s="29"/>
    </row>
    <row r="218" spans="1:30" s="17" customFormat="1" ht="18" customHeight="1" x14ac:dyDescent="0.2">
      <c r="A218" s="55"/>
      <c r="B218" s="55"/>
      <c r="C218" s="37" t="s">
        <v>0</v>
      </c>
      <c r="D218" s="37" t="s">
        <v>47</v>
      </c>
      <c r="E218" s="45">
        <v>24.010645060438012</v>
      </c>
      <c r="F218" s="45">
        <v>24.010645060381311</v>
      </c>
      <c r="G218" s="45">
        <v>25.158789380188789</v>
      </c>
      <c r="H218" s="45">
        <v>26.044167103546965</v>
      </c>
      <c r="I218" s="45">
        <v>24.678222546644182</v>
      </c>
      <c r="J218" s="45">
        <v>24.486848175322947</v>
      </c>
      <c r="K218" s="45">
        <v>40.735658812446253</v>
      </c>
      <c r="L218" s="45">
        <v>42.179900119604987</v>
      </c>
      <c r="M218" s="45">
        <v>37.282116755090847</v>
      </c>
      <c r="N218" s="45">
        <v>38.322958344443322</v>
      </c>
      <c r="O218" s="45">
        <v>38.322958344829011</v>
      </c>
      <c r="P218" s="45">
        <v>38.322958344859458</v>
      </c>
      <c r="Q218" s="45">
        <v>46.693754677637656</v>
      </c>
      <c r="R218" s="45">
        <v>37.408089555844015</v>
      </c>
      <c r="S218" s="45">
        <v>48.658298961389569</v>
      </c>
      <c r="T218" s="45">
        <v>49.443020225098103</v>
      </c>
      <c r="U218" s="45">
        <v>50.487284398535678</v>
      </c>
      <c r="V218" s="45">
        <v>37.408089555844015</v>
      </c>
      <c r="W218" s="45">
        <v>43.820976612221614</v>
      </c>
      <c r="X218" s="45">
        <v>45.778011267556501</v>
      </c>
      <c r="Y218" s="45">
        <v>50.36005878410473</v>
      </c>
      <c r="Z218" s="45">
        <v>46.693754678054169</v>
      </c>
      <c r="AA218" s="45">
        <v>37.408089555875215</v>
      </c>
      <c r="AB218" s="45">
        <v>36.364584048482598</v>
      </c>
      <c r="AC218" s="34"/>
      <c r="AD218" s="29"/>
    </row>
    <row r="219" spans="1:30" s="17" customFormat="1" ht="18" customHeight="1" x14ac:dyDescent="0.2">
      <c r="A219" s="38"/>
      <c r="B219" s="38"/>
      <c r="C219" s="37" t="s">
        <v>48</v>
      </c>
      <c r="D219" s="37"/>
      <c r="E219" s="33">
        <v>0.28000000000145514</v>
      </c>
      <c r="F219" s="33">
        <v>0.27999999999236025</v>
      </c>
      <c r="G219" s="33">
        <v>0.30769230769567124</v>
      </c>
      <c r="H219" s="33">
        <v>0.29629629629723203</v>
      </c>
      <c r="I219" s="33">
        <v>0.23076923076990349</v>
      </c>
      <c r="J219" s="33">
        <v>0.19230769230432879</v>
      </c>
      <c r="K219" s="33">
        <v>4.5454545453605888E-2</v>
      </c>
      <c r="L219" s="33">
        <v>0.27272727272915187</v>
      </c>
      <c r="M219" s="33">
        <v>0.12499999999715784</v>
      </c>
      <c r="N219" s="33">
        <v>0.14634146341774518</v>
      </c>
      <c r="O219" s="33">
        <v>0.1463414634105763</v>
      </c>
      <c r="P219" s="33">
        <v>0.146341463416122</v>
      </c>
      <c r="Q219" s="33">
        <v>0.14000000000200089</v>
      </c>
      <c r="R219" s="33">
        <v>0.14999999999658942</v>
      </c>
      <c r="S219" s="33">
        <v>0.1538461538464902</v>
      </c>
      <c r="T219" s="33">
        <v>0.13207547169957021</v>
      </c>
      <c r="U219" s="33">
        <v>0.14814814814861602</v>
      </c>
      <c r="V219" s="33">
        <v>0.14999999999658942</v>
      </c>
      <c r="W219" s="33">
        <v>0.12765957446983495</v>
      </c>
      <c r="X219" s="33">
        <v>0.14285714285846865</v>
      </c>
      <c r="Y219" s="33">
        <v>0.12962962962635471</v>
      </c>
      <c r="Z219" s="33">
        <v>0.14000000000072757</v>
      </c>
      <c r="AA219" s="33">
        <v>0.15000000000227376</v>
      </c>
      <c r="AB219" s="33">
        <v>0.12820512820288588</v>
      </c>
      <c r="AC219" s="34"/>
      <c r="AD219" s="29"/>
    </row>
    <row r="220" spans="1:30" s="17" customFormat="1" ht="18" customHeight="1" x14ac:dyDescent="0.2">
      <c r="A220" s="40"/>
      <c r="B220" s="40"/>
      <c r="C220" s="37" t="s">
        <v>49</v>
      </c>
      <c r="D220" s="37"/>
      <c r="E220" s="33">
        <v>0.96296401971381784</v>
      </c>
      <c r="F220" s="33">
        <v>0.96296401971609191</v>
      </c>
      <c r="G220" s="33">
        <v>0.95577900872104649</v>
      </c>
      <c r="H220" s="33">
        <v>0.95879811270814286</v>
      </c>
      <c r="I220" s="33">
        <v>0.9743911956944763</v>
      </c>
      <c r="J220" s="33">
        <v>0.98200644698125983</v>
      </c>
      <c r="K220" s="33">
        <v>0.99896854021034209</v>
      </c>
      <c r="L220" s="33">
        <v>0.96476382123727189</v>
      </c>
      <c r="M220" s="33">
        <v>0.99227787671401479</v>
      </c>
      <c r="N220" s="33">
        <v>0.98946106413366164</v>
      </c>
      <c r="O220" s="33">
        <v>0.98946106413467794</v>
      </c>
      <c r="P220" s="33">
        <v>0.98946106413389168</v>
      </c>
      <c r="Q220" s="33">
        <v>0.99034174667405805</v>
      </c>
      <c r="R220" s="33">
        <v>0.98893635286879233</v>
      </c>
      <c r="S220" s="33">
        <v>0.9883716976505672</v>
      </c>
      <c r="T220" s="33">
        <v>0.991390510069867</v>
      </c>
      <c r="U220" s="33">
        <v>0.98920346235380374</v>
      </c>
      <c r="V220" s="33">
        <v>0.98893635286879233</v>
      </c>
      <c r="W220" s="33">
        <v>0.99194977960363107</v>
      </c>
      <c r="X220" s="33">
        <v>0.98994949366098284</v>
      </c>
      <c r="Y220" s="33">
        <v>0.99170250666260229</v>
      </c>
      <c r="Z220" s="33">
        <v>0.99034174667423125</v>
      </c>
      <c r="AA220" s="33">
        <v>0.98893635286796766</v>
      </c>
      <c r="AB220" s="33">
        <v>0.99188166468613115</v>
      </c>
      <c r="AC220" s="34"/>
      <c r="AD220" s="29"/>
    </row>
    <row r="221" spans="1:30" s="17" customFormat="1" ht="18" customHeight="1" x14ac:dyDescent="0.2">
      <c r="A221" s="54" t="s">
        <v>102</v>
      </c>
      <c r="B221" s="54" t="s">
        <v>94</v>
      </c>
      <c r="C221" s="37" t="s">
        <v>43</v>
      </c>
      <c r="D221" s="37" t="s">
        <v>44</v>
      </c>
      <c r="E221" s="33">
        <v>0</v>
      </c>
      <c r="F221" s="33">
        <v>7.1999999999934519E-2</v>
      </c>
      <c r="G221" s="33">
        <v>7.2000000000753059E-2</v>
      </c>
      <c r="H221" s="33">
        <v>7.1999999999934519E-2</v>
      </c>
      <c r="I221" s="33">
        <v>0.35999999999967258</v>
      </c>
      <c r="J221" s="33">
        <v>0.35999999999967258</v>
      </c>
      <c r="K221" s="33">
        <v>0.57600000000029472</v>
      </c>
      <c r="L221" s="33">
        <v>0.64800000000022917</v>
      </c>
      <c r="M221" s="33">
        <v>0.35999999999967258</v>
      </c>
      <c r="N221" s="33">
        <v>0.36000000000049115</v>
      </c>
      <c r="O221" s="33">
        <v>0.28799999999973808</v>
      </c>
      <c r="P221" s="33">
        <v>0.35999999999967258</v>
      </c>
      <c r="Q221" s="33">
        <v>0.28800000000055659</v>
      </c>
      <c r="R221" s="33">
        <v>0.35999999999967258</v>
      </c>
      <c r="S221" s="33">
        <v>0.50400000000036016</v>
      </c>
      <c r="T221" s="33">
        <v>0.57599999999947615</v>
      </c>
      <c r="U221" s="33">
        <v>0.57600000000029472</v>
      </c>
      <c r="V221" s="33">
        <v>0.35999999999967258</v>
      </c>
      <c r="W221" s="33">
        <v>0.36000000000049115</v>
      </c>
      <c r="X221" s="33">
        <v>0.21599999999980354</v>
      </c>
      <c r="Y221" s="33">
        <v>0.28799999999973808</v>
      </c>
      <c r="Z221" s="33">
        <v>0.14399999999986904</v>
      </c>
      <c r="AA221" s="33">
        <v>7.1999999999934519E-2</v>
      </c>
      <c r="AB221" s="33">
        <v>7.2000000000753059E-2</v>
      </c>
      <c r="AC221" s="32">
        <f t="shared" ref="AC221:AC222" si="37">SUM(E221:AB221)</f>
        <v>7.3440000000006886</v>
      </c>
      <c r="AD221" s="29"/>
    </row>
    <row r="222" spans="1:30" s="17" customFormat="1" ht="18" customHeight="1" x14ac:dyDescent="0.2">
      <c r="A222" s="55"/>
      <c r="B222" s="55"/>
      <c r="C222" s="37" t="s">
        <v>45</v>
      </c>
      <c r="D222" s="37" t="s">
        <v>46</v>
      </c>
      <c r="E222" s="33">
        <v>0</v>
      </c>
      <c r="F222" s="33">
        <v>3.599999999996726E-2</v>
      </c>
      <c r="G222" s="33">
        <v>3.599999999996726E-2</v>
      </c>
      <c r="H222" s="33">
        <v>3.599999999996726E-2</v>
      </c>
      <c r="I222" s="33">
        <v>0.17999999999983629</v>
      </c>
      <c r="J222" s="33">
        <v>0.14399999999986904</v>
      </c>
      <c r="K222" s="33">
        <v>0.21600000000062208</v>
      </c>
      <c r="L222" s="33">
        <v>0.35999999999967258</v>
      </c>
      <c r="M222" s="33">
        <v>0.14399999999986904</v>
      </c>
      <c r="N222" s="33">
        <v>0.14399999999986904</v>
      </c>
      <c r="O222" s="33">
        <v>0.14399999999986904</v>
      </c>
      <c r="P222" s="33">
        <v>0.15120000000051731</v>
      </c>
      <c r="Q222" s="33">
        <v>0.13680000000003928</v>
      </c>
      <c r="R222" s="33">
        <v>0.14399999999986904</v>
      </c>
      <c r="S222" s="33">
        <v>0.28799999999973808</v>
      </c>
      <c r="T222" s="33">
        <v>0.21599999999980354</v>
      </c>
      <c r="U222" s="33">
        <v>0.28800000000055659</v>
      </c>
      <c r="V222" s="33">
        <v>0.14399999999986904</v>
      </c>
      <c r="W222" s="33">
        <v>0.21599999999980354</v>
      </c>
      <c r="X222" s="33">
        <v>0.10799999999990177</v>
      </c>
      <c r="Y222" s="33">
        <v>0.10799999999990177</v>
      </c>
      <c r="Z222" s="33">
        <v>7.2000000000753059E-2</v>
      </c>
      <c r="AA222" s="33">
        <v>3.599999999996726E-2</v>
      </c>
      <c r="AB222" s="33">
        <v>3.599999999996726E-2</v>
      </c>
      <c r="AC222" s="32">
        <f t="shared" si="37"/>
        <v>3.3840000000001975</v>
      </c>
      <c r="AD222" s="29"/>
    </row>
    <row r="223" spans="1:30" s="17" customFormat="1" ht="18" customHeight="1" x14ac:dyDescent="0.2">
      <c r="A223" s="55"/>
      <c r="B223" s="55"/>
      <c r="C223" s="37" t="s">
        <v>0</v>
      </c>
      <c r="D223" s="37" t="s">
        <v>47</v>
      </c>
      <c r="E223" s="30"/>
      <c r="F223" s="45">
        <v>7.7551490549055133</v>
      </c>
      <c r="G223" s="45">
        <v>7.7551490549760445</v>
      </c>
      <c r="H223" s="45">
        <v>7.7551490549055133</v>
      </c>
      <c r="I223" s="45">
        <v>38.775745274527566</v>
      </c>
      <c r="J223" s="45">
        <v>37.353744326910572</v>
      </c>
      <c r="K223" s="45">
        <v>59.264765863521845</v>
      </c>
      <c r="L223" s="45">
        <v>71.414775544422483</v>
      </c>
      <c r="M223" s="45">
        <v>37.353744326910572</v>
      </c>
      <c r="N223" s="45">
        <v>37.353744326983787</v>
      </c>
      <c r="O223" s="45">
        <v>31.020596219622053</v>
      </c>
      <c r="P223" s="45">
        <v>37.61686990877056</v>
      </c>
      <c r="Q223" s="45">
        <v>30.716656405346516</v>
      </c>
      <c r="R223" s="45">
        <v>37.353744326910572</v>
      </c>
      <c r="S223" s="45">
        <v>55.923175132724317</v>
      </c>
      <c r="T223" s="45">
        <v>59.264765863420308</v>
      </c>
      <c r="U223" s="45">
        <v>62.041192439349906</v>
      </c>
      <c r="V223" s="45">
        <v>37.353744326910572</v>
      </c>
      <c r="W223" s="45">
        <v>40.445909097223669</v>
      </c>
      <c r="X223" s="45">
        <v>23.265447164716537</v>
      </c>
      <c r="Y223" s="45">
        <v>29.632382931710154</v>
      </c>
      <c r="Z223" s="45">
        <v>15.510298109846294</v>
      </c>
      <c r="AA223" s="45">
        <v>7.7551490549055133</v>
      </c>
      <c r="AB223" s="45">
        <v>7.7551490549760445</v>
      </c>
      <c r="AC223" s="34"/>
      <c r="AD223" s="29"/>
    </row>
    <row r="224" spans="1:30" s="17" customFormat="1" ht="18" customHeight="1" x14ac:dyDescent="0.2">
      <c r="A224" s="38"/>
      <c r="B224" s="38"/>
      <c r="C224" s="37" t="s">
        <v>48</v>
      </c>
      <c r="D224" s="37"/>
      <c r="E224" s="33">
        <v>0</v>
      </c>
      <c r="F224" s="33">
        <v>0.5</v>
      </c>
      <c r="G224" s="33">
        <v>0.49999999999431571</v>
      </c>
      <c r="H224" s="33">
        <v>0.5</v>
      </c>
      <c r="I224" s="33">
        <v>0.5</v>
      </c>
      <c r="J224" s="33">
        <v>0.4</v>
      </c>
      <c r="K224" s="33">
        <v>0.37500000000088812</v>
      </c>
      <c r="L224" s="33">
        <v>0.55555555555485381</v>
      </c>
      <c r="M224" s="33">
        <v>0.4</v>
      </c>
      <c r="N224" s="33">
        <v>0.39999999999909047</v>
      </c>
      <c r="O224" s="33">
        <v>0.5</v>
      </c>
      <c r="P224" s="33">
        <v>0.42000000000181897</v>
      </c>
      <c r="Q224" s="33">
        <v>0.47499999999921838</v>
      </c>
      <c r="R224" s="33">
        <v>0.4</v>
      </c>
      <c r="S224" s="33">
        <v>0.57142857142764336</v>
      </c>
      <c r="T224" s="33">
        <v>0.375</v>
      </c>
      <c r="U224" s="33">
        <v>0.50000000000071043</v>
      </c>
      <c r="V224" s="33">
        <v>0.4</v>
      </c>
      <c r="W224" s="33">
        <v>0.59999999999863574</v>
      </c>
      <c r="X224" s="33">
        <v>0.5</v>
      </c>
      <c r="Y224" s="33">
        <v>0.375</v>
      </c>
      <c r="Z224" s="33">
        <v>0.50000000000568434</v>
      </c>
      <c r="AA224" s="33">
        <v>0.5</v>
      </c>
      <c r="AB224" s="33">
        <v>0.49999999999431571</v>
      </c>
      <c r="AC224" s="34"/>
      <c r="AD224" s="29"/>
    </row>
    <row r="225" spans="1:30" s="17" customFormat="1" ht="18" customHeight="1" x14ac:dyDescent="0.2">
      <c r="A225" s="38"/>
      <c r="B225" s="38"/>
      <c r="C225" s="37" t="s">
        <v>49</v>
      </c>
      <c r="D225" s="37"/>
      <c r="E225" s="33">
        <v>0</v>
      </c>
      <c r="F225" s="33">
        <v>0.89442719099991586</v>
      </c>
      <c r="G225" s="33">
        <v>0.89442719100194956</v>
      </c>
      <c r="H225" s="33">
        <v>0.89442719099991586</v>
      </c>
      <c r="I225" s="33">
        <v>0.89442719099991586</v>
      </c>
      <c r="J225" s="33">
        <v>0.9284766908852593</v>
      </c>
      <c r="K225" s="33">
        <v>0.9363291775687711</v>
      </c>
      <c r="L225" s="33">
        <v>0.87415727612179817</v>
      </c>
      <c r="M225" s="33">
        <v>0.9284766908852593</v>
      </c>
      <c r="N225" s="33">
        <v>0.92847669088555052</v>
      </c>
      <c r="O225" s="33">
        <v>0.89442719099991586</v>
      </c>
      <c r="P225" s="33">
        <v>0.92198210560676264</v>
      </c>
      <c r="Q225" s="33">
        <v>0.90327750435456344</v>
      </c>
      <c r="R225" s="33">
        <v>0.9284766908852593</v>
      </c>
      <c r="S225" s="33">
        <v>0.86824314212480624</v>
      </c>
      <c r="T225" s="33">
        <v>0.93632917756904455</v>
      </c>
      <c r="U225" s="33">
        <v>0.89442719099966173</v>
      </c>
      <c r="V225" s="33">
        <v>0.9284766908852593</v>
      </c>
      <c r="W225" s="33">
        <v>0.85749292571306035</v>
      </c>
      <c r="X225" s="33">
        <v>0.89442719099991586</v>
      </c>
      <c r="Y225" s="33">
        <v>0.93632917756904455</v>
      </c>
      <c r="Z225" s="33">
        <v>0.89442719099788215</v>
      </c>
      <c r="AA225" s="33">
        <v>0.89442719099991586</v>
      </c>
      <c r="AB225" s="33">
        <v>0.89442719100194956</v>
      </c>
      <c r="AC225" s="34"/>
      <c r="AD225" s="29"/>
    </row>
    <row r="226" spans="1:30" s="17" customFormat="1" ht="18" customHeight="1" x14ac:dyDescent="0.2">
      <c r="A226" s="54" t="s">
        <v>103</v>
      </c>
      <c r="B226" s="54" t="s">
        <v>94</v>
      </c>
      <c r="C226" s="37" t="s">
        <v>43</v>
      </c>
      <c r="D226" s="37" t="s">
        <v>44</v>
      </c>
      <c r="E226" s="33">
        <v>4.7999999999956341E-2</v>
      </c>
      <c r="F226" s="33">
        <v>4.7999999999956341E-2</v>
      </c>
      <c r="G226" s="33">
        <v>4.7999999999956341E-2</v>
      </c>
      <c r="H226" s="33">
        <v>4.7999999999956341E-2</v>
      </c>
      <c r="I226" s="33">
        <v>0.23999999999978172</v>
      </c>
      <c r="J226" s="33">
        <v>0.28800000000028375</v>
      </c>
      <c r="K226" s="33">
        <v>0.38400000000019646</v>
      </c>
      <c r="L226" s="33">
        <v>0.43199999999960709</v>
      </c>
      <c r="M226" s="33">
        <v>0.33600000000024011</v>
      </c>
      <c r="N226" s="33">
        <v>0.28799999999973808</v>
      </c>
      <c r="O226" s="33">
        <v>0.33600000000024011</v>
      </c>
      <c r="P226" s="33">
        <v>0.28799999999973808</v>
      </c>
      <c r="Q226" s="33">
        <v>0.38400000000019646</v>
      </c>
      <c r="R226" s="33">
        <v>0.28799999999973808</v>
      </c>
      <c r="S226" s="33">
        <v>0.38400000000019646</v>
      </c>
      <c r="T226" s="33">
        <v>0.33600000000024011</v>
      </c>
      <c r="U226" s="33">
        <v>0.38399999999965073</v>
      </c>
      <c r="V226" s="33">
        <v>0.24000000000032742</v>
      </c>
      <c r="W226" s="33">
        <v>0.28799999999973808</v>
      </c>
      <c r="X226" s="33">
        <v>0.28800000000028375</v>
      </c>
      <c r="Y226" s="33">
        <v>0.28799999999973808</v>
      </c>
      <c r="Z226" s="33">
        <v>0.33600000000024011</v>
      </c>
      <c r="AA226" s="33">
        <v>0.14399999999986904</v>
      </c>
      <c r="AB226" s="33">
        <v>0.14399999999986904</v>
      </c>
      <c r="AC226" s="32">
        <f t="shared" ref="AC226:AC227" si="38">SUM(E226:AB226)</f>
        <v>6.2879999999997382</v>
      </c>
      <c r="AD226" s="29"/>
    </row>
    <row r="227" spans="1:30" s="17" customFormat="1" ht="18" customHeight="1" x14ac:dyDescent="0.2">
      <c r="A227" s="55"/>
      <c r="B227" s="55"/>
      <c r="C227" s="37" t="s">
        <v>45</v>
      </c>
      <c r="D227" s="37" t="s">
        <v>46</v>
      </c>
      <c r="E227" s="33">
        <v>2.4000000000251022E-2</v>
      </c>
      <c r="F227" s="33">
        <v>2.3999999999978171E-2</v>
      </c>
      <c r="G227" s="33">
        <v>2.3999999999978171E-2</v>
      </c>
      <c r="H227" s="33">
        <v>2.3999999999978171E-2</v>
      </c>
      <c r="I227" s="33">
        <v>0.11999999999989086</v>
      </c>
      <c r="J227" s="33">
        <v>0.12000000000016371</v>
      </c>
      <c r="K227" s="33">
        <v>0.16799999999984722</v>
      </c>
      <c r="L227" s="33">
        <v>0.16800000000012005</v>
      </c>
      <c r="M227" s="33">
        <v>0.11999999999989086</v>
      </c>
      <c r="N227" s="33">
        <v>0.11999999999989086</v>
      </c>
      <c r="O227" s="33">
        <v>0.14400000000014188</v>
      </c>
      <c r="P227" s="33">
        <v>0.13919999999998253</v>
      </c>
      <c r="Q227" s="33">
        <v>0.14880000000002838</v>
      </c>
      <c r="R227" s="33">
        <v>0.1248000000000502</v>
      </c>
      <c r="S227" s="33">
        <v>0.16319999999996071</v>
      </c>
      <c r="T227" s="33">
        <v>0.14880000000002838</v>
      </c>
      <c r="U227" s="33">
        <v>0.18719999999993889</v>
      </c>
      <c r="V227" s="33">
        <v>0.11999999999989086</v>
      </c>
      <c r="W227" s="33">
        <v>0.12000000000016371</v>
      </c>
      <c r="X227" s="33">
        <v>0.14399999999986904</v>
      </c>
      <c r="Y227" s="33">
        <v>0.14400000000014188</v>
      </c>
      <c r="Z227" s="33">
        <v>0.19199999999982537</v>
      </c>
      <c r="AA227" s="33">
        <v>4.8000000000229193E-2</v>
      </c>
      <c r="AB227" s="33">
        <v>4.7999999999956341E-2</v>
      </c>
      <c r="AC227" s="32">
        <f t="shared" si="38"/>
        <v>2.7840000000001961</v>
      </c>
      <c r="AD227" s="29"/>
    </row>
    <row r="228" spans="1:30" s="17" customFormat="1" ht="18" customHeight="1" x14ac:dyDescent="0.2">
      <c r="A228" s="55"/>
      <c r="B228" s="55"/>
      <c r="C228" s="37" t="s">
        <v>0</v>
      </c>
      <c r="D228" s="37" t="s">
        <v>47</v>
      </c>
      <c r="E228" s="45">
        <v>5.1700993699487645</v>
      </c>
      <c r="F228" s="45">
        <v>5.1700993699370086</v>
      </c>
      <c r="G228" s="45">
        <v>5.1700993699370086</v>
      </c>
      <c r="H228" s="45">
        <v>5.1700993699370086</v>
      </c>
      <c r="I228" s="45">
        <v>25.850496849685044</v>
      </c>
      <c r="J228" s="45">
        <v>30.057803468239396</v>
      </c>
      <c r="K228" s="45">
        <v>40.379766928503884</v>
      </c>
      <c r="L228" s="45">
        <v>44.654815990322597</v>
      </c>
      <c r="M228" s="45">
        <v>34.372413288615945</v>
      </c>
      <c r="N228" s="45">
        <v>30.057803468180758</v>
      </c>
      <c r="O228" s="45">
        <v>35.217447888414668</v>
      </c>
      <c r="P228" s="45">
        <v>30.816568012085014</v>
      </c>
      <c r="Q228" s="45">
        <v>39.674575868322265</v>
      </c>
      <c r="R228" s="45">
        <v>30.23867324718675</v>
      </c>
      <c r="S228" s="45">
        <v>40.196649825866999</v>
      </c>
      <c r="T228" s="45">
        <v>35.402158696758825</v>
      </c>
      <c r="U228" s="45">
        <v>41.156069364129031</v>
      </c>
      <c r="V228" s="45">
        <v>25.850496849732064</v>
      </c>
      <c r="W228" s="45">
        <v>30.057803468190865</v>
      </c>
      <c r="X228" s="45">
        <v>31.020596219669073</v>
      </c>
      <c r="Y228" s="45">
        <v>31.020596219633813</v>
      </c>
      <c r="Z228" s="45">
        <v>37.282116755149545</v>
      </c>
      <c r="AA228" s="45">
        <v>14.623249295571336</v>
      </c>
      <c r="AB228" s="45">
        <v>14.623249295563024</v>
      </c>
      <c r="AC228" s="34"/>
      <c r="AD228" s="29"/>
    </row>
    <row r="229" spans="1:30" s="17" customFormat="1" ht="18" customHeight="1" x14ac:dyDescent="0.2">
      <c r="A229" s="38"/>
      <c r="B229" s="38"/>
      <c r="C229" s="37" t="s">
        <v>48</v>
      </c>
      <c r="D229" s="37"/>
      <c r="E229" s="33">
        <v>0.50000000000568445</v>
      </c>
      <c r="F229" s="33">
        <v>0.5</v>
      </c>
      <c r="G229" s="33">
        <v>0.5</v>
      </c>
      <c r="H229" s="33">
        <v>0.5</v>
      </c>
      <c r="I229" s="33">
        <v>0.5</v>
      </c>
      <c r="J229" s="33">
        <v>0.41666666666682461</v>
      </c>
      <c r="K229" s="33">
        <v>0.43749999999937828</v>
      </c>
      <c r="L229" s="33">
        <v>0.3888888888895205</v>
      </c>
      <c r="M229" s="33">
        <v>0.35714285714227711</v>
      </c>
      <c r="N229" s="33">
        <v>0.41666666666666663</v>
      </c>
      <c r="O229" s="33">
        <v>0.42857142857154457</v>
      </c>
      <c r="P229" s="33">
        <v>0.48333333333371226</v>
      </c>
      <c r="Q229" s="33">
        <v>0.38749999999987567</v>
      </c>
      <c r="R229" s="33">
        <v>0.43333333333390173</v>
      </c>
      <c r="S229" s="33">
        <v>0.42499999999968024</v>
      </c>
      <c r="T229" s="33">
        <v>0.44285714285691086</v>
      </c>
      <c r="U229" s="33">
        <v>0.48750000000028426</v>
      </c>
      <c r="V229" s="33">
        <v>0.49999999999886313</v>
      </c>
      <c r="W229" s="33">
        <v>0.41666666666761404</v>
      </c>
      <c r="X229" s="33">
        <v>0.49999999999905265</v>
      </c>
      <c r="Y229" s="33">
        <v>0.50000000000094735</v>
      </c>
      <c r="Z229" s="33">
        <v>0.57142857142764336</v>
      </c>
      <c r="AA229" s="33">
        <v>0.33333333333522808</v>
      </c>
      <c r="AB229" s="33">
        <v>0.33333333333333331</v>
      </c>
      <c r="AC229" s="34"/>
      <c r="AD229" s="29"/>
    </row>
    <row r="230" spans="1:30" s="17" customFormat="1" ht="18" customHeight="1" x14ac:dyDescent="0.2">
      <c r="A230" s="38"/>
      <c r="B230" s="38"/>
      <c r="C230" s="37" t="s">
        <v>49</v>
      </c>
      <c r="D230" s="37"/>
      <c r="E230" s="33">
        <v>0.89442719099788215</v>
      </c>
      <c r="F230" s="33">
        <v>0.89442719099991586</v>
      </c>
      <c r="G230" s="33">
        <v>0.89442719099991586</v>
      </c>
      <c r="H230" s="33">
        <v>0.89442719099991586</v>
      </c>
      <c r="I230" s="33">
        <v>0.89442719099991586</v>
      </c>
      <c r="J230" s="33">
        <v>0.92307692307687128</v>
      </c>
      <c r="K230" s="33">
        <v>0.91615733490239837</v>
      </c>
      <c r="L230" s="33">
        <v>0.93200467154109712</v>
      </c>
      <c r="M230" s="33">
        <v>0.94174191159501053</v>
      </c>
      <c r="N230" s="33">
        <v>0.92307692307692313</v>
      </c>
      <c r="O230" s="33">
        <v>0.91914503001801928</v>
      </c>
      <c r="P230" s="33">
        <v>0.90034895284181016</v>
      </c>
      <c r="Q230" s="33">
        <v>0.93244146518364557</v>
      </c>
      <c r="R230" s="33">
        <v>0.91755562530973389</v>
      </c>
      <c r="S230" s="33">
        <v>0.9203309184585805</v>
      </c>
      <c r="T230" s="33">
        <v>0.91434938964664014</v>
      </c>
      <c r="U230" s="33">
        <v>0.89887640449428141</v>
      </c>
      <c r="V230" s="33">
        <v>0.89442719100032264</v>
      </c>
      <c r="W230" s="33">
        <v>0.9230769230766126</v>
      </c>
      <c r="X230" s="33">
        <v>0.89442719100025481</v>
      </c>
      <c r="Y230" s="33">
        <v>0.8944271909995769</v>
      </c>
      <c r="Z230" s="33">
        <v>0.86824314212480624</v>
      </c>
      <c r="AA230" s="33">
        <v>0.94868329804997453</v>
      </c>
      <c r="AB230" s="33">
        <v>0.94868329805051377</v>
      </c>
      <c r="AC230" s="34"/>
      <c r="AD230" s="29"/>
    </row>
    <row r="231" spans="1:30" s="17" customFormat="1" ht="18" customHeight="1" x14ac:dyDescent="0.2">
      <c r="A231" s="54" t="s">
        <v>96</v>
      </c>
      <c r="B231" s="54" t="s">
        <v>94</v>
      </c>
      <c r="C231" s="37" t="s">
        <v>43</v>
      </c>
      <c r="D231" s="37" t="s">
        <v>44</v>
      </c>
      <c r="E231" s="33">
        <v>0.13440000000118743</v>
      </c>
      <c r="F231" s="33">
        <v>0.13440000000118743</v>
      </c>
      <c r="G231" s="33">
        <v>0.15360000000073343</v>
      </c>
      <c r="H231" s="33">
        <v>0.15360000000073343</v>
      </c>
      <c r="I231" s="33">
        <v>0.17279999999591383</v>
      </c>
      <c r="J231" s="33">
        <v>0.16320000000268919</v>
      </c>
      <c r="K231" s="33">
        <v>0.32640000000101282</v>
      </c>
      <c r="L231" s="33">
        <v>0.32639999999664726</v>
      </c>
      <c r="M231" s="33">
        <v>0.33600000000296859</v>
      </c>
      <c r="N231" s="33">
        <v>0.33599999999860303</v>
      </c>
      <c r="O231" s="33">
        <v>0.32640000000101282</v>
      </c>
      <c r="P231" s="33">
        <v>0.32640000000101282</v>
      </c>
      <c r="Q231" s="33">
        <v>0.38399999999965073</v>
      </c>
      <c r="R231" s="33">
        <v>0.29759999999951103</v>
      </c>
      <c r="S231" s="33">
        <v>0.39359999999724093</v>
      </c>
      <c r="T231" s="33">
        <v>0.39360000000160655</v>
      </c>
      <c r="U231" s="33">
        <v>0.36480000000010476</v>
      </c>
      <c r="V231" s="33">
        <v>0.2687999999980093</v>
      </c>
      <c r="W231" s="33">
        <v>0.31680000000342262</v>
      </c>
      <c r="X231" s="33">
        <v>0.32639999999664726</v>
      </c>
      <c r="Y231" s="33">
        <v>0.36480000000010476</v>
      </c>
      <c r="Z231" s="33">
        <v>0.34560000000055879</v>
      </c>
      <c r="AA231" s="33">
        <v>0.24000000000087313</v>
      </c>
      <c r="AB231" s="33">
        <v>0.24000000000087313</v>
      </c>
      <c r="AC231" s="32">
        <f t="shared" ref="AC231:AC232" si="39">SUM(E231:AB231)</f>
        <v>6.8256000000023063</v>
      </c>
      <c r="AD231" s="29"/>
    </row>
    <row r="232" spans="1:30" s="17" customFormat="1" ht="18" customHeight="1" x14ac:dyDescent="0.2">
      <c r="A232" s="55"/>
      <c r="B232" s="55"/>
      <c r="C232" s="37" t="s">
        <v>45</v>
      </c>
      <c r="D232" s="37" t="s">
        <v>46</v>
      </c>
      <c r="E232" s="33">
        <v>1.9200000000637374E-2</v>
      </c>
      <c r="F232" s="33">
        <v>1.919999999954598E-2</v>
      </c>
      <c r="G232" s="33">
        <v>9.5999999997729898E-3</v>
      </c>
      <c r="H232" s="33">
        <v>1.9200000000637374E-2</v>
      </c>
      <c r="I232" s="33">
        <v>2.8799999999318971E-2</v>
      </c>
      <c r="J232" s="33">
        <v>1.9200000000637374E-2</v>
      </c>
      <c r="K232" s="33">
        <v>7.6800000000366714E-2</v>
      </c>
      <c r="L232" s="33">
        <v>8.6399999999048308E-2</v>
      </c>
      <c r="M232" s="33">
        <v>9.5999999999912683E-2</v>
      </c>
      <c r="N232" s="33">
        <v>9.6000000001004088E-2</v>
      </c>
      <c r="O232" s="33">
        <v>8.6399999999048308E-2</v>
      </c>
      <c r="P232" s="33">
        <v>9.6000000001004088E-2</v>
      </c>
      <c r="Q232" s="33">
        <v>8.6399999999048308E-2</v>
      </c>
      <c r="R232" s="33">
        <v>7.6800000000366714E-2</v>
      </c>
      <c r="S232" s="33">
        <v>0.11520000000055006</v>
      </c>
      <c r="T232" s="33">
        <v>0.10559999999968568</v>
      </c>
      <c r="U232" s="33">
        <v>8.6400000000139698E-2</v>
      </c>
      <c r="V232" s="33">
        <v>5.7599999999729333E-2</v>
      </c>
      <c r="W232" s="33">
        <v>5.7599999999729333E-2</v>
      </c>
      <c r="X232" s="33">
        <v>5.7599999999729333E-2</v>
      </c>
      <c r="Y232" s="33">
        <v>5.7600000000820731E-2</v>
      </c>
      <c r="Z232" s="33">
        <v>3.8400000000183357E-2</v>
      </c>
      <c r="AA232" s="33">
        <v>2.8799999999318971E-2</v>
      </c>
      <c r="AB232" s="33">
        <v>2.8800000000410365E-2</v>
      </c>
      <c r="AC232" s="32">
        <f t="shared" si="39"/>
        <v>1.4496000000006464</v>
      </c>
      <c r="AD232" s="29"/>
    </row>
    <row r="233" spans="1:30" s="17" customFormat="1" ht="18" customHeight="1" x14ac:dyDescent="0.2">
      <c r="A233" s="55"/>
      <c r="B233" s="55"/>
      <c r="C233" s="37" t="s">
        <v>0</v>
      </c>
      <c r="D233" s="37" t="s">
        <v>47</v>
      </c>
      <c r="E233" s="45">
        <v>13.079431790855759</v>
      </c>
      <c r="F233" s="45">
        <v>13.079431790840889</v>
      </c>
      <c r="G233" s="45">
        <v>14.826561426086636</v>
      </c>
      <c r="H233" s="45">
        <v>14.91284670213285</v>
      </c>
      <c r="I233" s="45">
        <v>16.877028985399441</v>
      </c>
      <c r="J233" s="45">
        <v>15.830975971245921</v>
      </c>
      <c r="K233" s="45">
        <v>32.303813542897025</v>
      </c>
      <c r="L233" s="45">
        <v>32.528102464531763</v>
      </c>
      <c r="M233" s="45">
        <v>33.66524804318837</v>
      </c>
      <c r="N233" s="45">
        <v>33.665248042812863</v>
      </c>
      <c r="O233" s="45">
        <v>32.528102464938328</v>
      </c>
      <c r="P233" s="45">
        <v>32.776962121127795</v>
      </c>
      <c r="Q233" s="45">
        <v>37.919075144455725</v>
      </c>
      <c r="R233" s="45">
        <v>29.609823063236512</v>
      </c>
      <c r="S233" s="45">
        <v>39.509843908742589</v>
      </c>
      <c r="T233" s="45">
        <v>39.260088373396904</v>
      </c>
      <c r="U233" s="45">
        <v>36.116761507095717</v>
      </c>
      <c r="V233" s="45">
        <v>26.483830868295065</v>
      </c>
      <c r="W233" s="45">
        <v>31.020596219970013</v>
      </c>
      <c r="X233" s="45">
        <v>31.930962314834971</v>
      </c>
      <c r="Y233" s="45">
        <v>35.57990115455889</v>
      </c>
      <c r="Z233" s="45">
        <v>33.49969068449446</v>
      </c>
      <c r="AA233" s="45">
        <v>23.287266241951627</v>
      </c>
      <c r="AB233" s="45">
        <v>23.287266241964154</v>
      </c>
      <c r="AC233" s="34"/>
      <c r="AD233" s="29"/>
    </row>
    <row r="234" spans="1:30" s="17" customFormat="1" ht="18" customHeight="1" x14ac:dyDescent="0.2">
      <c r="A234" s="38"/>
      <c r="B234" s="38"/>
      <c r="C234" s="37" t="s">
        <v>48</v>
      </c>
      <c r="D234" s="37"/>
      <c r="E234" s="33">
        <v>0.14285714286062307</v>
      </c>
      <c r="F234" s="33">
        <v>0.14285714285250259</v>
      </c>
      <c r="G234" s="33">
        <v>6.2499999998223636E-2</v>
      </c>
      <c r="H234" s="33">
        <v>0.12500000000355271</v>
      </c>
      <c r="I234" s="33">
        <v>0.16666666666666666</v>
      </c>
      <c r="J234" s="33">
        <v>0.11764705882549631</v>
      </c>
      <c r="K234" s="33">
        <v>0.2352941176474522</v>
      </c>
      <c r="L234" s="33">
        <v>0.2647058823527445</v>
      </c>
      <c r="M234" s="33">
        <v>0.28571428571150154</v>
      </c>
      <c r="N234" s="33">
        <v>0.28571428571846197</v>
      </c>
      <c r="O234" s="33">
        <v>0.26470588234920406</v>
      </c>
      <c r="P234" s="33">
        <v>0.29411764706098714</v>
      </c>
      <c r="Q234" s="33">
        <v>0.2249999999977263</v>
      </c>
      <c r="R234" s="33">
        <v>0.25806451613068848</v>
      </c>
      <c r="S234" s="33">
        <v>0.29268292683271746</v>
      </c>
      <c r="T234" s="33">
        <v>0.26829268292493563</v>
      </c>
      <c r="U234" s="33">
        <v>0.23684210526347282</v>
      </c>
      <c r="V234" s="33">
        <v>0.21428571428629431</v>
      </c>
      <c r="W234" s="33">
        <v>0.18181818181536313</v>
      </c>
      <c r="X234" s="33">
        <v>0.17647058823627756</v>
      </c>
      <c r="Y234" s="33">
        <v>0.15789473684430974</v>
      </c>
      <c r="Z234" s="33">
        <v>0.111111111111462</v>
      </c>
      <c r="AA234" s="33">
        <v>0.11999999999672582</v>
      </c>
      <c r="AB234" s="33">
        <v>0.1200000000012733</v>
      </c>
      <c r="AC234" s="34"/>
      <c r="AD234" s="29"/>
    </row>
    <row r="235" spans="1:30" s="17" customFormat="1" ht="18" customHeight="1" x14ac:dyDescent="0.2">
      <c r="A235" s="38"/>
      <c r="B235" s="38"/>
      <c r="C235" s="37" t="s">
        <v>49</v>
      </c>
      <c r="D235" s="37"/>
      <c r="E235" s="33">
        <v>0.98994949366068419</v>
      </c>
      <c r="F235" s="33">
        <v>0.98994949366180962</v>
      </c>
      <c r="G235" s="33">
        <v>0.99805257848299889</v>
      </c>
      <c r="H235" s="33">
        <v>0.99227787671323375</v>
      </c>
      <c r="I235" s="33">
        <v>0.98639392383214375</v>
      </c>
      <c r="J235" s="33">
        <v>0.99315060432264957</v>
      </c>
      <c r="K235" s="33">
        <v>0.97341716833349057</v>
      </c>
      <c r="L235" s="33">
        <v>0.96670522786155899</v>
      </c>
      <c r="M235" s="33">
        <v>0.96152394764153037</v>
      </c>
      <c r="N235" s="33">
        <v>0.96152394763976246</v>
      </c>
      <c r="O235" s="33">
        <v>0.96670522786240565</v>
      </c>
      <c r="P235" s="33">
        <v>0.95936550157070866</v>
      </c>
      <c r="Q235" s="33">
        <v>0.97560975609803602</v>
      </c>
      <c r="R235" s="33">
        <v>0.96827732370896957</v>
      </c>
      <c r="S235" s="33">
        <v>0.9597374070073782</v>
      </c>
      <c r="T235" s="33">
        <v>0.96584283723512598</v>
      </c>
      <c r="U235" s="33">
        <v>0.97308028748994069</v>
      </c>
      <c r="V235" s="33">
        <v>0.97780241407729329</v>
      </c>
      <c r="W235" s="33">
        <v>0.98386991010039559</v>
      </c>
      <c r="X235" s="33">
        <v>0.98478355881777102</v>
      </c>
      <c r="Y235" s="33">
        <v>0.98776296532873364</v>
      </c>
      <c r="Z235" s="33">
        <v>0.9938837346735806</v>
      </c>
      <c r="AA235" s="33">
        <v>0.99287683848730657</v>
      </c>
      <c r="AB235" s="33">
        <v>0.99287683848677244</v>
      </c>
      <c r="AC235" s="34"/>
      <c r="AD235" s="29"/>
    </row>
    <row r="236" spans="1:30" s="17" customFormat="1" ht="18" customHeight="1" x14ac:dyDescent="0.2">
      <c r="A236" s="54" t="s">
        <v>97</v>
      </c>
      <c r="B236" s="54" t="s">
        <v>94</v>
      </c>
      <c r="C236" s="37" t="s">
        <v>43</v>
      </c>
      <c r="D236" s="37" t="s">
        <v>44</v>
      </c>
      <c r="E236" s="33">
        <v>4.7999999998864949E-3</v>
      </c>
      <c r="F236" s="33">
        <v>4.7999999998864949E-3</v>
      </c>
      <c r="G236" s="33">
        <v>4.7999999998864949E-3</v>
      </c>
      <c r="H236" s="33">
        <v>4.7999999998864949E-3</v>
      </c>
      <c r="I236" s="33">
        <v>4.8000000004321921E-3</v>
      </c>
      <c r="J236" s="33">
        <v>4.7999999998864949E-3</v>
      </c>
      <c r="K236" s="33">
        <v>2.3999999999432474E-3</v>
      </c>
      <c r="L236" s="33">
        <v>1.2000000000261935E-2</v>
      </c>
      <c r="M236" s="33">
        <v>9.5999999997729898E-3</v>
      </c>
      <c r="N236" s="33">
        <v>4.7999999998864949E-3</v>
      </c>
      <c r="O236" s="33">
        <v>7.1999999998297428E-3</v>
      </c>
      <c r="P236" s="33">
        <v>4.8000000004321921E-3</v>
      </c>
      <c r="Q236" s="33">
        <v>4.7999999998864949E-3</v>
      </c>
      <c r="R236" s="33">
        <v>7.1999999998297428E-3</v>
      </c>
      <c r="S236" s="33">
        <v>7.1999999998297428E-3</v>
      </c>
      <c r="T236" s="33">
        <v>4.8000000004321921E-3</v>
      </c>
      <c r="U236" s="33">
        <v>7.1999999998297428E-3</v>
      </c>
      <c r="V236" s="33">
        <v>7.1999999998297428E-3</v>
      </c>
      <c r="W236" s="33">
        <v>7.2000000003754391E-3</v>
      </c>
      <c r="X236" s="33">
        <v>7.1999999998297428E-3</v>
      </c>
      <c r="Y236" s="33">
        <v>9.5999999997729898E-3</v>
      </c>
      <c r="Z236" s="33">
        <v>7.2000000003754391E-3</v>
      </c>
      <c r="AA236" s="33">
        <v>2.3999999999432474E-3</v>
      </c>
      <c r="AB236" s="33">
        <v>2.3999999999432474E-3</v>
      </c>
      <c r="AC236" s="32">
        <f t="shared" ref="AC236:AC237" si="40">SUM(E236:AB236)</f>
        <v>0.14399999999986904</v>
      </c>
      <c r="AD236" s="29"/>
    </row>
    <row r="237" spans="1:30" s="17" customFormat="1" ht="18" customHeight="1" x14ac:dyDescent="0.2">
      <c r="A237" s="55"/>
      <c r="B237" s="55"/>
      <c r="C237" s="37" t="s">
        <v>45</v>
      </c>
      <c r="D237" s="37" t="s">
        <v>46</v>
      </c>
      <c r="E237" s="33">
        <v>1.1999999999993348E-3</v>
      </c>
      <c r="F237" s="33">
        <v>1.1999999999993348E-3</v>
      </c>
      <c r="G237" s="33">
        <v>1.1999999999993348E-3</v>
      </c>
      <c r="H237" s="33">
        <v>1.2000000000014666E-3</v>
      </c>
      <c r="I237" s="33">
        <v>1.1999999999993348E-3</v>
      </c>
      <c r="J237" s="33">
        <v>1.1999999999993348E-3</v>
      </c>
      <c r="K237" s="33">
        <v>1.2000000000014666E-3</v>
      </c>
      <c r="L237" s="33">
        <v>1.1999999999993348E-3</v>
      </c>
      <c r="M237" s="33">
        <v>1.1999999999993348E-3</v>
      </c>
      <c r="N237" s="33">
        <v>1.2000000000014666E-3</v>
      </c>
      <c r="O237" s="33">
        <v>1.1999999999993348E-3</v>
      </c>
      <c r="P237" s="33">
        <v>1.1999999999993348E-3</v>
      </c>
      <c r="Q237" s="33">
        <v>1.2000000000014666E-3</v>
      </c>
      <c r="R237" s="33">
        <v>1.1999999999993348E-3</v>
      </c>
      <c r="S237" s="33">
        <v>1.1999999999993348E-3</v>
      </c>
      <c r="T237" s="33">
        <v>1.2000000000014666E-3</v>
      </c>
      <c r="U237" s="33">
        <v>1.1999999999993348E-3</v>
      </c>
      <c r="V237" s="33">
        <v>1.1999999999993348E-3</v>
      </c>
      <c r="W237" s="33">
        <v>1.1999999999993348E-3</v>
      </c>
      <c r="X237" s="33">
        <v>1.1999999999780186E-3</v>
      </c>
      <c r="Y237" s="33">
        <v>1.1999999999993348E-3</v>
      </c>
      <c r="Z237" s="33">
        <v>1.1999999999993348E-3</v>
      </c>
      <c r="AA237" s="33">
        <v>1.1999999999993348E-3</v>
      </c>
      <c r="AB237" s="33">
        <v>1.2000000000014666E-3</v>
      </c>
      <c r="AC237" s="32">
        <f t="shared" si="40"/>
        <v>2.8799999999975505E-2</v>
      </c>
      <c r="AD237" s="29"/>
    </row>
    <row r="238" spans="1:30" s="17" customFormat="1" ht="18" customHeight="1" x14ac:dyDescent="0.2">
      <c r="A238" s="55"/>
      <c r="B238" s="55"/>
      <c r="C238" s="37" t="s">
        <v>0</v>
      </c>
      <c r="D238" s="37" t="s">
        <v>47</v>
      </c>
      <c r="E238" s="30">
        <v>0.47665960988737149</v>
      </c>
      <c r="F238" s="30">
        <v>0.47665960988737149</v>
      </c>
      <c r="G238" s="30">
        <v>0.47665960988737149</v>
      </c>
      <c r="H238" s="30">
        <v>0.47665960988742129</v>
      </c>
      <c r="I238" s="30">
        <v>0.47665960993837375</v>
      </c>
      <c r="J238" s="30">
        <v>0.47665960988737149</v>
      </c>
      <c r="K238" s="30">
        <v>0.2585049684922584</v>
      </c>
      <c r="L238" s="30">
        <v>1.1618353319465935</v>
      </c>
      <c r="M238" s="30">
        <v>0.93205291885673613</v>
      </c>
      <c r="N238" s="30">
        <v>0.47665960988742129</v>
      </c>
      <c r="O238" s="30">
        <v>0.70320954105874889</v>
      </c>
      <c r="P238" s="30">
        <v>0.47665960993837375</v>
      </c>
      <c r="Q238" s="30">
        <v>0.47665960988742129</v>
      </c>
      <c r="R238" s="30">
        <v>0.70320954105874889</v>
      </c>
      <c r="S238" s="30">
        <v>0.70320954105874889</v>
      </c>
      <c r="T238" s="30">
        <v>0.47665960993842355</v>
      </c>
      <c r="U238" s="30">
        <v>0.70320954105874889</v>
      </c>
      <c r="V238" s="30">
        <v>0.70320954105874889</v>
      </c>
      <c r="W238" s="30">
        <v>0.70320954111060552</v>
      </c>
      <c r="X238" s="30">
        <v>0.70320954105841138</v>
      </c>
      <c r="Y238" s="30">
        <v>0.93205291885673613</v>
      </c>
      <c r="Z238" s="30">
        <v>0.70320954111060552</v>
      </c>
      <c r="AA238" s="30">
        <v>0.25850496849216664</v>
      </c>
      <c r="AB238" s="30">
        <v>0.2585049684922584</v>
      </c>
      <c r="AC238" s="34"/>
      <c r="AD238" s="29"/>
    </row>
    <row r="239" spans="1:30" s="17" customFormat="1" ht="18" customHeight="1" x14ac:dyDescent="0.2">
      <c r="A239" s="38"/>
      <c r="B239" s="38"/>
      <c r="C239" s="37" t="s">
        <v>48</v>
      </c>
      <c r="D239" s="37"/>
      <c r="E239" s="33">
        <v>0.25000000000577316</v>
      </c>
      <c r="F239" s="33">
        <v>0.25000000000577316</v>
      </c>
      <c r="G239" s="33">
        <v>0.25000000000577316</v>
      </c>
      <c r="H239" s="33">
        <v>0.25000000000621725</v>
      </c>
      <c r="I239" s="33">
        <v>0.24999999997735142</v>
      </c>
      <c r="J239" s="33">
        <v>0.25000000000577316</v>
      </c>
      <c r="K239" s="33">
        <v>0.5000000000124345</v>
      </c>
      <c r="L239" s="33">
        <v>9.9999999997761782E-2</v>
      </c>
      <c r="M239" s="33">
        <v>0.12500000000288658</v>
      </c>
      <c r="N239" s="33">
        <v>0.25000000000621725</v>
      </c>
      <c r="O239" s="33">
        <v>0.16666666667051541</v>
      </c>
      <c r="P239" s="33">
        <v>0.24999999997735142</v>
      </c>
      <c r="Q239" s="33">
        <v>0.25000000000621725</v>
      </c>
      <c r="R239" s="33">
        <v>0.16666666667051541</v>
      </c>
      <c r="S239" s="33">
        <v>0.16666666667051541</v>
      </c>
      <c r="T239" s="33">
        <v>0.24999999997779554</v>
      </c>
      <c r="U239" s="33">
        <v>0.16666666667051541</v>
      </c>
      <c r="V239" s="33">
        <v>0.16666666667051541</v>
      </c>
      <c r="W239" s="33">
        <v>0.16666666665788357</v>
      </c>
      <c r="X239" s="33">
        <v>0.16666666666755484</v>
      </c>
      <c r="Y239" s="33">
        <v>0.12500000000288658</v>
      </c>
      <c r="Z239" s="33">
        <v>0.16666666665788357</v>
      </c>
      <c r="AA239" s="33">
        <v>0.50000000001154632</v>
      </c>
      <c r="AB239" s="33">
        <v>0.5000000000124345</v>
      </c>
      <c r="AC239" s="34"/>
      <c r="AD239" s="29"/>
    </row>
    <row r="240" spans="1:30" s="17" customFormat="1" ht="18" customHeight="1" x14ac:dyDescent="0.2">
      <c r="A240" s="40"/>
      <c r="B240" s="40"/>
      <c r="C240" s="37" t="s">
        <v>49</v>
      </c>
      <c r="D240" s="37"/>
      <c r="E240" s="33">
        <v>0.97014250014401404</v>
      </c>
      <c r="F240" s="33">
        <v>0.97014250014401404</v>
      </c>
      <c r="G240" s="33">
        <v>0.97014250014401404</v>
      </c>
      <c r="H240" s="33">
        <v>0.97014250014391268</v>
      </c>
      <c r="I240" s="33">
        <v>0.97014250015050185</v>
      </c>
      <c r="J240" s="33">
        <v>0.97014250014401404</v>
      </c>
      <c r="K240" s="33">
        <v>0.89442719099546719</v>
      </c>
      <c r="L240" s="33">
        <v>0.99503719021020964</v>
      </c>
      <c r="M240" s="33">
        <v>0.99227787671331513</v>
      </c>
      <c r="N240" s="33">
        <v>0.97014250014391268</v>
      </c>
      <c r="O240" s="33">
        <v>0.98639392383152813</v>
      </c>
      <c r="P240" s="33">
        <v>0.97014250015050185</v>
      </c>
      <c r="Q240" s="33">
        <v>0.97014250014391268</v>
      </c>
      <c r="R240" s="33">
        <v>0.98639392383152813</v>
      </c>
      <c r="S240" s="33">
        <v>0.98639392383152813</v>
      </c>
      <c r="T240" s="33">
        <v>0.97014250015040049</v>
      </c>
      <c r="U240" s="33">
        <v>0.98639392383152813</v>
      </c>
      <c r="V240" s="33">
        <v>0.98639392383152813</v>
      </c>
      <c r="W240" s="33">
        <v>0.98639392383354862</v>
      </c>
      <c r="X240" s="33">
        <v>0.98639392383200164</v>
      </c>
      <c r="Y240" s="33">
        <v>0.99227787671331513</v>
      </c>
      <c r="Z240" s="33">
        <v>0.98639392383354862</v>
      </c>
      <c r="AA240" s="33">
        <v>0.89442719099578494</v>
      </c>
      <c r="AB240" s="33">
        <v>0.89442719099546719</v>
      </c>
      <c r="AC240" s="34"/>
      <c r="AD240" s="29"/>
    </row>
    <row r="241" spans="1:30" s="17" customFormat="1" ht="18" customHeight="1" x14ac:dyDescent="0.2">
      <c r="A241" s="56" t="s">
        <v>104</v>
      </c>
      <c r="B241" s="56" t="s">
        <v>94</v>
      </c>
      <c r="C241" s="37" t="s">
        <v>43</v>
      </c>
      <c r="D241" s="37" t="s">
        <v>44</v>
      </c>
      <c r="E241" s="33">
        <v>0.33840000000018333</v>
      </c>
      <c r="F241" s="33">
        <v>0.3456000000016502</v>
      </c>
      <c r="G241" s="33">
        <v>0.38159999999916183</v>
      </c>
      <c r="H241" s="33">
        <v>0.38159999999916183</v>
      </c>
      <c r="I241" s="33">
        <v>0.3456000000016502</v>
      </c>
      <c r="J241" s="33">
        <v>0.33839999999690917</v>
      </c>
      <c r="K241" s="33">
        <v>0.80640000000057621</v>
      </c>
      <c r="L241" s="33">
        <v>0.81360000000204313</v>
      </c>
      <c r="M241" s="33">
        <v>0.97919999999976426</v>
      </c>
      <c r="N241" s="33">
        <v>0.97919999999976426</v>
      </c>
      <c r="O241" s="33">
        <v>1.0223999999987428</v>
      </c>
      <c r="P241" s="33">
        <v>1.0008000000008905</v>
      </c>
      <c r="Q241" s="33">
        <v>1.2023999999993975</v>
      </c>
      <c r="R241" s="33">
        <v>1.043999999999869</v>
      </c>
      <c r="S241" s="33">
        <v>1.2240000000005238</v>
      </c>
      <c r="T241" s="33">
        <v>1.2023999999993975</v>
      </c>
      <c r="U241" s="33">
        <v>1.2096000000008644</v>
      </c>
      <c r="V241" s="33">
        <v>0.9</v>
      </c>
      <c r="W241" s="33">
        <v>0.86399999999921417</v>
      </c>
      <c r="X241" s="33">
        <v>0.9216000000011263</v>
      </c>
      <c r="Y241" s="33">
        <v>0.85679999999774736</v>
      </c>
      <c r="Z241" s="33">
        <v>0.6624000000007072</v>
      </c>
      <c r="AA241" s="33">
        <v>0.51840000000083819</v>
      </c>
      <c r="AB241" s="33">
        <v>0.51119999999937138</v>
      </c>
      <c r="AC241" s="32">
        <f t="shared" ref="AC241:AC242" si="41">SUM(E241:AB241)</f>
        <v>18.849599999999555</v>
      </c>
      <c r="AD241" s="29"/>
    </row>
    <row r="242" spans="1:30" s="17" customFormat="1" ht="18" customHeight="1" x14ac:dyDescent="0.2">
      <c r="A242" s="56"/>
      <c r="B242" s="56"/>
      <c r="C242" s="37" t="s">
        <v>45</v>
      </c>
      <c r="D242" s="37" t="s">
        <v>46</v>
      </c>
      <c r="E242" s="33">
        <v>5.7600000000275028E-2</v>
      </c>
      <c r="F242" s="33">
        <v>5.7599999999456489E-2</v>
      </c>
      <c r="G242" s="33">
        <v>6.4800000000104774E-2</v>
      </c>
      <c r="H242" s="33">
        <v>7.1999999999934519E-2</v>
      </c>
      <c r="I242" s="33">
        <v>5.7600000000275028E-2</v>
      </c>
      <c r="J242" s="33">
        <v>6.4800000000104774E-2</v>
      </c>
      <c r="K242" s="33">
        <v>0.1656000000001768</v>
      </c>
      <c r="L242" s="33">
        <v>0.23039999999946303</v>
      </c>
      <c r="M242" s="33">
        <v>0.28079999999990835</v>
      </c>
      <c r="N242" s="33">
        <v>0.26640000000024883</v>
      </c>
      <c r="O242" s="33">
        <v>0.28799999999973808</v>
      </c>
      <c r="P242" s="33">
        <v>0.28080000000072686</v>
      </c>
      <c r="Q242" s="33">
        <v>0.33839999999936482</v>
      </c>
      <c r="R242" s="33">
        <v>0.29520000000038638</v>
      </c>
      <c r="S242" s="33">
        <v>0.35999999999967258</v>
      </c>
      <c r="T242" s="33">
        <v>0.34560000000001312</v>
      </c>
      <c r="U242" s="33">
        <v>0.36720000000032088</v>
      </c>
      <c r="V242" s="33">
        <v>0.26640000000024883</v>
      </c>
      <c r="W242" s="33">
        <v>0.26639999999943031</v>
      </c>
      <c r="X242" s="33">
        <v>0.28800000000055659</v>
      </c>
      <c r="Y242" s="33">
        <v>0.24479999999994106</v>
      </c>
      <c r="Z242" s="33">
        <v>0.17280000000000656</v>
      </c>
      <c r="AA242" s="33">
        <v>0.12239999999956126</v>
      </c>
      <c r="AB242" s="33">
        <v>0.11519999999973152</v>
      </c>
      <c r="AC242" s="32">
        <f t="shared" si="41"/>
        <v>5.068799999999646</v>
      </c>
      <c r="AD242" s="29"/>
    </row>
    <row r="243" spans="1:30" s="17" customFormat="1" ht="18" customHeight="1" x14ac:dyDescent="0.2">
      <c r="A243" s="54"/>
      <c r="B243" s="54"/>
      <c r="C243" s="37" t="s">
        <v>0</v>
      </c>
      <c r="D243" s="37" t="s">
        <v>47</v>
      </c>
      <c r="E243" s="45">
        <v>33.070050703541533</v>
      </c>
      <c r="F243" s="45">
        <v>33.754057971745262</v>
      </c>
      <c r="G243" s="45">
        <v>37.289285703641703</v>
      </c>
      <c r="H243" s="45">
        <v>37.411662132160316</v>
      </c>
      <c r="I243" s="45">
        <v>33.754057971758236</v>
      </c>
      <c r="J243" s="45">
        <v>33.193487483655062</v>
      </c>
      <c r="K243" s="45">
        <v>79.309054707419548</v>
      </c>
      <c r="L243" s="45">
        <v>81.463771204996306</v>
      </c>
      <c r="M243" s="45">
        <v>98.137420263804216</v>
      </c>
      <c r="N243" s="45">
        <v>97.764104733842487</v>
      </c>
      <c r="O243" s="45">
        <v>102.33035989394379</v>
      </c>
      <c r="P243" s="45">
        <v>100.1393662820044</v>
      </c>
      <c r="Q243" s="45">
        <v>120.33832489868959</v>
      </c>
      <c r="R243" s="45">
        <v>104.52145811581147</v>
      </c>
      <c r="S243" s="45">
        <v>122.91360795381537</v>
      </c>
      <c r="T243" s="45">
        <v>120.52809056582296</v>
      </c>
      <c r="U243" s="45">
        <v>121.78300485150675</v>
      </c>
      <c r="V243" s="45">
        <v>90.423840779540527</v>
      </c>
      <c r="W243" s="45">
        <v>87.103823567285005</v>
      </c>
      <c r="X243" s="45">
        <v>93.020418668735772</v>
      </c>
      <c r="Y243" s="45">
        <v>85.846382509224782</v>
      </c>
      <c r="Z243" s="45">
        <v>65.950692202635594</v>
      </c>
      <c r="AA243" s="45">
        <v>51.315417539532497</v>
      </c>
      <c r="AB243" s="45">
        <v>50.483578190720237</v>
      </c>
      <c r="AC243" s="34"/>
      <c r="AD243" s="29"/>
    </row>
    <row r="244" spans="1:30" s="17" customFormat="1" ht="18" customHeight="1" x14ac:dyDescent="0.2">
      <c r="A244" s="38"/>
      <c r="B244" s="38"/>
      <c r="C244" s="37" t="s">
        <v>48</v>
      </c>
      <c r="D244" s="43"/>
      <c r="E244" s="33">
        <v>0.17021276595816734</v>
      </c>
      <c r="F244" s="33">
        <v>0.16666666666429819</v>
      </c>
      <c r="G244" s="33">
        <v>0.16981132075536454</v>
      </c>
      <c r="H244" s="33">
        <v>0.18867924528326169</v>
      </c>
      <c r="I244" s="33">
        <v>0.16666666666666666</v>
      </c>
      <c r="J244" s="33">
        <v>0.19148936170418626</v>
      </c>
      <c r="K244" s="33">
        <v>0.20535714285721537</v>
      </c>
      <c r="L244" s="33">
        <v>0.28318584070659347</v>
      </c>
      <c r="M244" s="33">
        <v>0.28676470588232839</v>
      </c>
      <c r="N244" s="33">
        <v>0.27205882352973138</v>
      </c>
      <c r="O244" s="33">
        <v>0.28169014084516064</v>
      </c>
      <c r="P244" s="33">
        <v>0.28057553956882192</v>
      </c>
      <c r="Q244" s="33">
        <v>0.28143712574811575</v>
      </c>
      <c r="R244" s="33">
        <v>0.28275862069006075</v>
      </c>
      <c r="S244" s="33">
        <v>0.29411764705843019</v>
      </c>
      <c r="T244" s="33">
        <v>0.28742514970075372</v>
      </c>
      <c r="U244" s="33">
        <v>0.3035714285714769</v>
      </c>
      <c r="V244" s="33">
        <v>0.29600000000027649</v>
      </c>
      <c r="W244" s="33">
        <v>0.30833333333295443</v>
      </c>
      <c r="X244" s="33">
        <v>0.31250000000022204</v>
      </c>
      <c r="Y244" s="33">
        <v>0.2857142857149681</v>
      </c>
      <c r="Z244" s="33">
        <v>0.26086956521712268</v>
      </c>
      <c r="AA244" s="33">
        <v>0.23611111110988303</v>
      </c>
      <c r="AB244" s="33">
        <v>0.22535211267580826</v>
      </c>
      <c r="AC244" s="34"/>
      <c r="AD244" s="29"/>
    </row>
    <row r="245" spans="1:30" s="2" customFormat="1" ht="18" customHeight="1" x14ac:dyDescent="0.2">
      <c r="A245" s="40"/>
      <c r="B245" s="44"/>
      <c r="C245" s="37" t="s">
        <v>49</v>
      </c>
      <c r="D245" s="37"/>
      <c r="E245" s="33">
        <v>0.98582116978400958</v>
      </c>
      <c r="F245" s="33">
        <v>0.98639392383252256</v>
      </c>
      <c r="G245" s="33">
        <v>0.98588656464062463</v>
      </c>
      <c r="H245" s="33">
        <v>0.9826616537484274</v>
      </c>
      <c r="I245" s="33">
        <v>0.98639392383214375</v>
      </c>
      <c r="J245" s="33">
        <v>0.98215519189177281</v>
      </c>
      <c r="K245" s="33">
        <v>0.97955853286023276</v>
      </c>
      <c r="L245" s="33">
        <v>0.96216393779671949</v>
      </c>
      <c r="M245" s="33">
        <v>0.96125677506093632</v>
      </c>
      <c r="N245" s="33">
        <v>0.96492736646447996</v>
      </c>
      <c r="O245" s="33">
        <v>0.96254044184494103</v>
      </c>
      <c r="P245" s="33">
        <v>0.96282000327088735</v>
      </c>
      <c r="Q245" s="33">
        <v>0.96260397829603428</v>
      </c>
      <c r="R245" s="33">
        <v>0.96227163775907354</v>
      </c>
      <c r="S245" s="33">
        <v>0.95936550157137268</v>
      </c>
      <c r="T245" s="33">
        <v>0.96108840474576029</v>
      </c>
      <c r="U245" s="33">
        <v>0.95688057664275938</v>
      </c>
      <c r="V245" s="33">
        <v>0.95887546430959425</v>
      </c>
      <c r="W245" s="33">
        <v>0.95560666352699752</v>
      </c>
      <c r="X245" s="33">
        <v>0.95447997803496942</v>
      </c>
      <c r="Y245" s="33">
        <v>0.96152394764064986</v>
      </c>
      <c r="Z245" s="33">
        <v>0.96761727239690742</v>
      </c>
      <c r="AA245" s="33">
        <v>0.97323960179020408</v>
      </c>
      <c r="AB245" s="33">
        <v>0.97553613825033858</v>
      </c>
      <c r="AC245" s="34"/>
      <c r="AD245" s="29"/>
    </row>
    <row r="246" spans="1:30" s="2" customFormat="1" ht="15.75" customHeight="1" x14ac:dyDescent="0.2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30" x14ac:dyDescent="0.2"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1"/>
    </row>
    <row r="248" spans="1:30" x14ac:dyDescent="0.2"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1"/>
    </row>
    <row r="249" spans="1:30" x14ac:dyDescent="0.2"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1"/>
    </row>
    <row r="250" spans="1:30" ht="18" x14ac:dyDescent="0.2">
      <c r="A250" s="23"/>
      <c r="B250" s="23"/>
      <c r="C250" s="23"/>
      <c r="D250" s="24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1"/>
    </row>
    <row r="251" spans="1:30" ht="18" x14ac:dyDescent="0.2">
      <c r="A251" s="26" t="s">
        <v>98</v>
      </c>
      <c r="B251" s="26"/>
      <c r="C251" s="27"/>
      <c r="D251" s="27"/>
      <c r="E251" s="50" t="s">
        <v>99</v>
      </c>
      <c r="F251" s="50"/>
      <c r="G251" s="50"/>
      <c r="H251" s="50"/>
      <c r="I251" s="50"/>
      <c r="J251" s="50"/>
      <c r="K251" s="50"/>
      <c r="L251" s="27"/>
      <c r="M251" s="8" t="s">
        <v>100</v>
      </c>
      <c r="N251" s="8"/>
    </row>
    <row r="252" spans="1:30" ht="18" x14ac:dyDescent="0.2">
      <c r="A252" s="23"/>
      <c r="B252" s="23"/>
      <c r="C252" s="23"/>
      <c r="D252" s="23"/>
      <c r="E252" s="23"/>
      <c r="F252" s="23"/>
      <c r="G252" s="28"/>
      <c r="H252" s="28"/>
      <c r="I252" s="23"/>
      <c r="J252" s="23"/>
      <c r="K252" s="23"/>
      <c r="L252" s="23"/>
      <c r="M252" s="28"/>
      <c r="N252" s="28"/>
    </row>
    <row r="253" spans="1:30" ht="18" x14ac:dyDescent="0.2">
      <c r="A253" s="23"/>
      <c r="B253" s="23"/>
      <c r="C253" s="23"/>
      <c r="D253" s="23"/>
      <c r="E253" s="23"/>
      <c r="F253" s="23"/>
      <c r="G253" s="28"/>
      <c r="H253" s="28"/>
      <c r="I253" s="23"/>
      <c r="J253" s="23"/>
      <c r="K253" s="23"/>
      <c r="L253" s="23"/>
      <c r="M253" s="28"/>
      <c r="N253" s="28"/>
    </row>
  </sheetData>
  <mergeCells count="99">
    <mergeCell ref="A126:A130"/>
    <mergeCell ref="B126:B130"/>
    <mergeCell ref="A26:A28"/>
    <mergeCell ref="B26:B28"/>
    <mergeCell ref="G3:S3"/>
    <mergeCell ref="A8:A10"/>
    <mergeCell ref="B8:B10"/>
    <mergeCell ref="C8:C10"/>
    <mergeCell ref="D8:D10"/>
    <mergeCell ref="E8:AB8"/>
    <mergeCell ref="A31:A33"/>
    <mergeCell ref="B31:B33"/>
    <mergeCell ref="A36:A38"/>
    <mergeCell ref="B36:B38"/>
    <mergeCell ref="A41:A43"/>
    <mergeCell ref="B41:B43"/>
    <mergeCell ref="AC8:AC10"/>
    <mergeCell ref="A16:A18"/>
    <mergeCell ref="B16:B18"/>
    <mergeCell ref="A21:A23"/>
    <mergeCell ref="B21:B23"/>
    <mergeCell ref="A46:A48"/>
    <mergeCell ref="B46:B48"/>
    <mergeCell ref="A51:A53"/>
    <mergeCell ref="B51:B53"/>
    <mergeCell ref="A56:A58"/>
    <mergeCell ref="B56:B58"/>
    <mergeCell ref="A91:A93"/>
    <mergeCell ref="B91:B93"/>
    <mergeCell ref="A61:A63"/>
    <mergeCell ref="B61:B63"/>
    <mergeCell ref="A66:A68"/>
    <mergeCell ref="B66:B68"/>
    <mergeCell ref="A71:A73"/>
    <mergeCell ref="B71:B73"/>
    <mergeCell ref="B76:B78"/>
    <mergeCell ref="A81:A83"/>
    <mergeCell ref="B81:B83"/>
    <mergeCell ref="A86:A88"/>
    <mergeCell ref="B86:B88"/>
    <mergeCell ref="A96:A98"/>
    <mergeCell ref="B96:B98"/>
    <mergeCell ref="A101:A103"/>
    <mergeCell ref="B101:B103"/>
    <mergeCell ref="A106:A108"/>
    <mergeCell ref="B106:B108"/>
    <mergeCell ref="A111:A113"/>
    <mergeCell ref="B111:B113"/>
    <mergeCell ref="A116:A118"/>
    <mergeCell ref="B116:B118"/>
    <mergeCell ref="A121:A125"/>
    <mergeCell ref="B121:B125"/>
    <mergeCell ref="A131:A133"/>
    <mergeCell ref="B131:B133"/>
    <mergeCell ref="A136:A138"/>
    <mergeCell ref="B136:B138"/>
    <mergeCell ref="A141:A143"/>
    <mergeCell ref="B141:B143"/>
    <mergeCell ref="A146:A150"/>
    <mergeCell ref="B146:B149"/>
    <mergeCell ref="A151:A153"/>
    <mergeCell ref="B151:B153"/>
    <mergeCell ref="A156:A158"/>
    <mergeCell ref="B156:B158"/>
    <mergeCell ref="A161:A163"/>
    <mergeCell ref="B161:B163"/>
    <mergeCell ref="A166:A168"/>
    <mergeCell ref="B166:B168"/>
    <mergeCell ref="A171:A173"/>
    <mergeCell ref="B171:B173"/>
    <mergeCell ref="A176:A178"/>
    <mergeCell ref="B176:B178"/>
    <mergeCell ref="A181:A183"/>
    <mergeCell ref="B181:B183"/>
    <mergeCell ref="A186:A188"/>
    <mergeCell ref="B186:B188"/>
    <mergeCell ref="A191:A193"/>
    <mergeCell ref="B191:B193"/>
    <mergeCell ref="A196:A198"/>
    <mergeCell ref="B196:B198"/>
    <mergeCell ref="A201:A203"/>
    <mergeCell ref="B201:B203"/>
    <mergeCell ref="A206:A208"/>
    <mergeCell ref="B206:B208"/>
    <mergeCell ref="A211:A213"/>
    <mergeCell ref="B211:B213"/>
    <mergeCell ref="A216:A218"/>
    <mergeCell ref="B216:B218"/>
    <mergeCell ref="A221:A223"/>
    <mergeCell ref="B221:B223"/>
    <mergeCell ref="A226:A228"/>
    <mergeCell ref="B226:B228"/>
    <mergeCell ref="A231:A233"/>
    <mergeCell ref="B231:B233"/>
    <mergeCell ref="A236:A238"/>
    <mergeCell ref="B236:B238"/>
    <mergeCell ref="A241:A243"/>
    <mergeCell ref="B241:B243"/>
    <mergeCell ref="E251:K251"/>
  </mergeCells>
  <pageMargins left="0.7" right="0.7" top="0.75" bottom="0.75" header="0.3" footer="0.3"/>
  <pageSetup paperSize="9" scale="39" fitToHeight="0" orientation="landscape" r:id="rId1"/>
  <rowBreaks count="3" manualBreakCount="3">
    <brk id="65" max="28" man="1"/>
    <brk id="135" max="28" man="1"/>
    <brk id="20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 (мощность)</vt:lpstr>
      <vt:lpstr>'Приложение №1 (мощность)'!Область_печати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IvkinYV</dc:creator>
  <dc:description>Передача графиков в третьи руки запрещена.</dc:description>
  <cp:lastModifiedBy>Юлия Тугова</cp:lastModifiedBy>
  <cp:lastPrinted>2016-06-23T13:32:31Z</cp:lastPrinted>
  <dcterms:created xsi:type="dcterms:W3CDTF">2009-05-05T04:37:17Z</dcterms:created>
  <dcterms:modified xsi:type="dcterms:W3CDTF">2016-09-14T12:49:30Z</dcterms:modified>
</cp:coreProperties>
</file>